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2847D062-F2BB-4CDC-A757-5385CDDD342E}" xr6:coauthVersionLast="47" xr6:coauthVersionMax="47" xr10:uidLastSave="{00000000-0000-0000-0000-000000000000}"/>
  <workbookProtection lockStructure="1"/>
  <bookViews>
    <workbookView xWindow="-110" yWindow="-110" windowWidth="19420" windowHeight="10300" tabRatio="757" firstSheet="3" activeTab="7" xr2:uid="{E808E446-C82E-4068-9BED-A10ED7EDF225}"/>
  </bookViews>
  <sheets>
    <sheet name="Group Details" sheetId="12" r:id="rId1"/>
    <sheet name="HDFC Historical Data" sheetId="3" r:id="rId2"/>
    <sheet name="ONGC Historical Data" sheetId="7" r:id="rId3"/>
    <sheet name="SpiceJet Historical Data" sheetId="10" r:id="rId4"/>
    <sheet name="Sharpe Ratio Analysis" sheetId="11" r:id="rId5"/>
    <sheet name="Portfolio Data Inv D" sheetId="8" r:id="rId6"/>
    <sheet name="Portfolio Data Inv E" sheetId="9" r:id="rId7"/>
    <sheet name="Portfolio Data Inv F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8" l="1"/>
  <c r="L2" i="10"/>
  <c r="B13" i="11"/>
  <c r="B19" i="11"/>
  <c r="B7" i="11"/>
  <c r="L16" i="10"/>
  <c r="L16" i="3"/>
  <c r="L15" i="7"/>
  <c r="L15" i="3"/>
  <c r="H2" i="7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K2" i="7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2" i="3"/>
  <c r="K2" i="3"/>
  <c r="L7" i="3"/>
  <c r="L6" i="7"/>
  <c r="L6" i="3"/>
  <c r="L5" i="3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3" i="7"/>
  <c r="I4" i="10"/>
  <c r="I5" i="10"/>
  <c r="I6" i="10"/>
  <c r="I7" i="10"/>
  <c r="I8" i="10"/>
  <c r="I9" i="10"/>
  <c r="L8" i="10" s="1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7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0" i="10"/>
  <c r="I121" i="10"/>
  <c r="I122" i="10"/>
  <c r="I123" i="10"/>
  <c r="I124" i="10"/>
  <c r="I125" i="10"/>
  <c r="I126" i="10"/>
  <c r="I127" i="10"/>
  <c r="I128" i="10"/>
  <c r="I129" i="10"/>
  <c r="I130" i="10"/>
  <c r="I131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74" i="10"/>
  <c r="I175" i="10"/>
  <c r="I176" i="10"/>
  <c r="I177" i="10"/>
  <c r="I178" i="10"/>
  <c r="I179" i="10"/>
  <c r="I180" i="10"/>
  <c r="I181" i="10"/>
  <c r="I182" i="10"/>
  <c r="I183" i="10"/>
  <c r="I184" i="10"/>
  <c r="I185" i="10"/>
  <c r="I186" i="10"/>
  <c r="I187" i="10"/>
  <c r="I188" i="10"/>
  <c r="I189" i="10"/>
  <c r="I190" i="10"/>
  <c r="I191" i="10"/>
  <c r="I192" i="10"/>
  <c r="I193" i="10"/>
  <c r="I194" i="10"/>
  <c r="I195" i="10"/>
  <c r="I196" i="10"/>
  <c r="I197" i="10"/>
  <c r="I198" i="10"/>
  <c r="I199" i="10"/>
  <c r="I200" i="10"/>
  <c r="I201" i="10"/>
  <c r="I202" i="10"/>
  <c r="I203" i="10"/>
  <c r="I204" i="10"/>
  <c r="I205" i="10"/>
  <c r="I206" i="10"/>
  <c r="I207" i="10"/>
  <c r="I208" i="10"/>
  <c r="I209" i="10"/>
  <c r="I210" i="10"/>
  <c r="I211" i="10"/>
  <c r="I212" i="10"/>
  <c r="I213" i="10"/>
  <c r="I214" i="10"/>
  <c r="I215" i="10"/>
  <c r="I216" i="10"/>
  <c r="I217" i="10"/>
  <c r="I218" i="10"/>
  <c r="I219" i="10"/>
  <c r="I220" i="10"/>
  <c r="I221" i="10"/>
  <c r="I222" i="10"/>
  <c r="I223" i="10"/>
  <c r="I224" i="10"/>
  <c r="I225" i="10"/>
  <c r="I226" i="10"/>
  <c r="I227" i="10"/>
  <c r="I228" i="10"/>
  <c r="I229" i="10"/>
  <c r="I230" i="10"/>
  <c r="I231" i="10"/>
  <c r="I232" i="10"/>
  <c r="I233" i="10"/>
  <c r="I234" i="10"/>
  <c r="I235" i="10"/>
  <c r="I236" i="10"/>
  <c r="I237" i="10"/>
  <c r="I238" i="10"/>
  <c r="I239" i="10"/>
  <c r="I240" i="10"/>
  <c r="I241" i="10"/>
  <c r="I242" i="10"/>
  <c r="I243" i="10"/>
  <c r="I244" i="10"/>
  <c r="I245" i="10"/>
  <c r="I246" i="10"/>
  <c r="I247" i="10"/>
  <c r="I3" i="10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3" i="3"/>
  <c r="K10" i="6"/>
  <c r="M11" i="8"/>
  <c r="N11" i="9"/>
  <c r="K6" i="6"/>
  <c r="K5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" i="6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7" i="9"/>
  <c r="J188" i="9"/>
  <c r="J189" i="9"/>
  <c r="J190" i="9"/>
  <c r="J191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6" i="9"/>
  <c r="J247" i="9"/>
  <c r="J248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3" i="9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L15" i="10"/>
  <c r="L10" i="10"/>
  <c r="L9" i="10"/>
  <c r="L7" i="10"/>
  <c r="L5" i="10"/>
  <c r="L16" i="7"/>
  <c r="L10" i="7"/>
  <c r="L9" i="7"/>
  <c r="L7" i="7"/>
  <c r="L5" i="7"/>
  <c r="L10" i="3"/>
  <c r="L9" i="3"/>
  <c r="M8" i="9" l="1"/>
  <c r="M7" i="9"/>
  <c r="L8" i="8"/>
  <c r="L7" i="8"/>
  <c r="L6" i="10"/>
  <c r="L8" i="7"/>
  <c r="L8" i="3"/>
</calcChain>
</file>

<file path=xl/sharedStrings.xml><?xml version="1.0" encoding="utf-8"?>
<sst xmlns="http://schemas.openxmlformats.org/spreadsheetml/2006/main" count="109" uniqueCount="61">
  <si>
    <t>Date</t>
  </si>
  <si>
    <t>Open</t>
  </si>
  <si>
    <t>High</t>
  </si>
  <si>
    <t>Low</t>
  </si>
  <si>
    <t>Close</t>
  </si>
  <si>
    <t>Adj Close</t>
  </si>
  <si>
    <t>HDFC</t>
  </si>
  <si>
    <t>ONGC</t>
  </si>
  <si>
    <t>SPICEJET</t>
  </si>
  <si>
    <t>Risk Free rate</t>
  </si>
  <si>
    <t>For HDFC Limited</t>
  </si>
  <si>
    <t>Expected Return</t>
  </si>
  <si>
    <t>Standard Deviation of Returns</t>
  </si>
  <si>
    <t>Sharpe Ratio</t>
  </si>
  <si>
    <t>For ONGC Limited</t>
  </si>
  <si>
    <t>For SpiceJet Limited</t>
  </si>
  <si>
    <t>Add your comments here:</t>
  </si>
  <si>
    <t>FILL YOUR ANSWERS IN THE CELLS HIGHLIGHTED IN YELLOW COLOUR.</t>
  </si>
  <si>
    <t>Institute of Actuarial and Quantitative Studies</t>
  </si>
  <si>
    <t>B.Sc. in Actuarial Science and Quantitative Finance</t>
  </si>
  <si>
    <t>Semester 1</t>
  </si>
  <si>
    <t>Division -</t>
  </si>
  <si>
    <t>Group Members:</t>
  </si>
  <si>
    <t>Name</t>
  </si>
  <si>
    <t>Roll No</t>
  </si>
  <si>
    <t>V V VAISHNAVI</t>
  </si>
  <si>
    <t>The stock price data considered here is the open stock price data</t>
  </si>
  <si>
    <t>Return on the share price</t>
  </si>
  <si>
    <t>Expected share price of HDFC stock</t>
  </si>
  <si>
    <t xml:space="preserve">Expected return on the HDFC stock </t>
  </si>
  <si>
    <t>Variance in the HDFC share prices</t>
  </si>
  <si>
    <t>Variance of the return on HDFC prices</t>
  </si>
  <si>
    <t>Skewness of the share price</t>
  </si>
  <si>
    <t>Kurtosis of the share price</t>
  </si>
  <si>
    <t>Skewness of the share price &gt; 0. Therefore the data is positively skewed.</t>
  </si>
  <si>
    <t>Kurtosis of the share price &lt; 3. Therefore the data is platykurtic.</t>
  </si>
  <si>
    <t>Standardized Data</t>
  </si>
  <si>
    <t>Mean of the standardized data</t>
  </si>
  <si>
    <t>Variance of the standardized data</t>
  </si>
  <si>
    <t>Standardized data</t>
  </si>
  <si>
    <t>Expected share price of SpiceJet stock</t>
  </si>
  <si>
    <t xml:space="preserve">Expected return on the SpiceJet stock </t>
  </si>
  <si>
    <t>Variance in the SpiceJet share prices</t>
  </si>
  <si>
    <t>Variance of the return on SpiceJet prices</t>
  </si>
  <si>
    <t>Sharpe ratio of SpiceJet Limited &gt; Sharpe ratio of ONGC Limited &gt; Sharpe ratio of HDFC Limited</t>
  </si>
  <si>
    <t>Therefore, Investor C is making the highest return per risk whereas Investor A is making lowest return per risk.</t>
  </si>
  <si>
    <t>Return on the share price of HDFC</t>
  </si>
  <si>
    <t>Return on the share price of ONGC</t>
  </si>
  <si>
    <t>Return on the portfolio</t>
  </si>
  <si>
    <t xml:space="preserve">Expected return </t>
  </si>
  <si>
    <t>Variance of return</t>
  </si>
  <si>
    <t>Return on the share price of SpiceJet</t>
  </si>
  <si>
    <t>Expected return</t>
  </si>
  <si>
    <t>Correlation between the stocks =</t>
  </si>
  <si>
    <t>Kurtosis of the share price &lt;3. Therefore the data is platykurtic.</t>
  </si>
  <si>
    <t>Standard deviation of the stock price</t>
  </si>
  <si>
    <t>Standard deviation of stock price</t>
  </si>
  <si>
    <t>Expected share price of ONGC stock</t>
  </si>
  <si>
    <t xml:space="preserve">Expected return on the ONGC stock </t>
  </si>
  <si>
    <t>Variance in the ONGC share prices</t>
  </si>
  <si>
    <t>Variance of the return on ONGC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</si>
</sst>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2" borderId="0" xfId="0" applyFont="1" applyFill="1"/>
    <xf numFmtId="9" fontId="0" fillId="2" borderId="0" xfId="0" applyNumberFormat="1" applyFill="1"/>
    <xf numFmtId="0" fontId="1" fillId="3" borderId="0" xfId="0" applyFont="1" applyFill="1"/>
    <xf numFmtId="0" fontId="1" fillId="4" borderId="0" xfId="0" applyFont="1" applyFill="1"/>
    <xf numFmtId="0" fontId="0" fillId="5" borderId="0" xfId="0" applyFill="1"/>
    <xf numFmtId="0" fontId="1" fillId="5" borderId="0" xfId="0" applyFont="1" applyFill="1"/>
    <xf numFmtId="0" fontId="1" fillId="6" borderId="0" xfId="0" applyFont="1" applyFill="1"/>
    <xf numFmtId="0" fontId="0" fillId="6" borderId="0" xfId="0" applyFill="1"/>
    <xf numFmtId="0" fontId="1" fillId="7" borderId="0" xfId="0" applyFont="1" applyFill="1"/>
    <xf numFmtId="0" fontId="4" fillId="0" borderId="0" xfId="0" applyFont="1" applyFill="1" applyAlignment="1"/>
    <xf numFmtId="0" fontId="3" fillId="0" borderId="0" xfId="0" applyFont="1"/>
    <xf numFmtId="0" fontId="3" fillId="0" borderId="1" xfId="0" applyFont="1" applyBorder="1"/>
    <xf numFmtId="0" fontId="6" fillId="5" borderId="1" xfId="0" applyFont="1" applyFill="1" applyBorder="1"/>
    <xf numFmtId="1" fontId="0" fillId="0" borderId="0" xfId="0" applyNumberFormat="1"/>
    <xf numFmtId="1" fontId="0" fillId="8" borderId="0" xfId="0" applyNumberFormat="1" applyFill="1"/>
    <xf numFmtId="0" fontId="0" fillId="8" borderId="0" xfId="0" applyFill="1"/>
    <xf numFmtId="1" fontId="0" fillId="9" borderId="0" xfId="0" applyNumberFormat="1" applyFill="1"/>
    <xf numFmtId="0" fontId="0" fillId="9" borderId="0" xfId="0" applyFill="1"/>
    <xf numFmtId="0" fontId="1" fillId="10" borderId="0" xfId="0" applyFont="1" applyFill="1"/>
    <xf numFmtId="1" fontId="0" fillId="10" borderId="0" xfId="0" applyNumberFormat="1" applyFill="1"/>
    <xf numFmtId="0" fontId="0" fillId="10" borderId="0" xfId="0" applyFill="1"/>
    <xf numFmtId="0" fontId="1" fillId="0" borderId="0" xfId="0" applyFont="1" applyFill="1"/>
    <xf numFmtId="0" fontId="0" fillId="0" borderId="0" xfId="0" applyFill="1"/>
    <xf numFmtId="0" fontId="3" fillId="0" borderId="0" xfId="0" applyFont="1" applyBorder="1"/>
    <xf numFmtId="0" fontId="0" fillId="8" borderId="3" xfId="0" applyFill="1" applyBorder="1"/>
    <xf numFmtId="0" fontId="1" fillId="8" borderId="2" xfId="0" applyFont="1" applyFill="1" applyBorder="1"/>
    <xf numFmtId="0" fontId="0" fillId="8" borderId="5" xfId="0" applyFill="1" applyBorder="1"/>
    <xf numFmtId="164" fontId="0" fillId="8" borderId="5" xfId="0" applyNumberFormat="1" applyFill="1" applyBorder="1"/>
    <xf numFmtId="0" fontId="0" fillId="8" borderId="1" xfId="0" applyFill="1" applyBorder="1"/>
    <xf numFmtId="0" fontId="0" fillId="8" borderId="1" xfId="0" applyFill="1" applyBorder="1" applyAlignment="1">
      <alignment horizontal="left"/>
    </xf>
    <xf numFmtId="0" fontId="0" fillId="8" borderId="0" xfId="0" applyFill="1" applyBorder="1"/>
    <xf numFmtId="1" fontId="0" fillId="8" borderId="0" xfId="0" applyNumberFormat="1" applyFill="1" applyBorder="1"/>
    <xf numFmtId="164" fontId="0" fillId="8" borderId="0" xfId="0" applyNumberFormat="1" applyFill="1" applyBorder="1"/>
    <xf numFmtId="0" fontId="1" fillId="8" borderId="6" xfId="0" applyFont="1" applyFill="1" applyBorder="1"/>
    <xf numFmtId="0" fontId="0" fillId="8" borderId="6" xfId="0" applyFill="1" applyBorder="1"/>
    <xf numFmtId="0" fontId="0" fillId="8" borderId="7" xfId="0" applyFill="1" applyBorder="1"/>
    <xf numFmtId="0" fontId="0" fillId="8" borderId="8" xfId="0" applyFill="1" applyBorder="1"/>
    <xf numFmtId="0" fontId="1" fillId="9" borderId="6" xfId="0" applyFont="1" applyFill="1" applyBorder="1"/>
    <xf numFmtId="0" fontId="1" fillId="9" borderId="2" xfId="0" applyFont="1" applyFill="1" applyBorder="1"/>
    <xf numFmtId="0" fontId="0" fillId="9" borderId="5" xfId="0" applyFill="1" applyBorder="1"/>
    <xf numFmtId="0" fontId="1" fillId="9" borderId="4" xfId="0" applyFont="1" applyFill="1" applyBorder="1"/>
    <xf numFmtId="0" fontId="0" fillId="9" borderId="3" xfId="0" applyFill="1" applyBorder="1"/>
    <xf numFmtId="0" fontId="0" fillId="0" borderId="3" xfId="0" applyBorder="1"/>
    <xf numFmtId="0" fontId="0" fillId="9" borderId="1" xfId="0" applyFill="1" applyBorder="1"/>
    <xf numFmtId="0" fontId="0" fillId="9" borderId="1" xfId="0" applyFill="1" applyBorder="1" applyAlignment="1">
      <alignment horizontal="left"/>
    </xf>
    <xf numFmtId="0" fontId="0" fillId="9" borderId="6" xfId="0" applyFill="1" applyBorder="1"/>
    <xf numFmtId="0" fontId="0" fillId="9" borderId="7" xfId="0" applyFill="1" applyBorder="1"/>
    <xf numFmtId="1" fontId="0" fillId="9" borderId="8" xfId="0" applyNumberFormat="1" applyFill="1" applyBorder="1"/>
    <xf numFmtId="0" fontId="0" fillId="9" borderId="8" xfId="0" applyFill="1" applyBorder="1"/>
    <xf numFmtId="0" fontId="0" fillId="9" borderId="0" xfId="0" applyFill="1" applyBorder="1"/>
    <xf numFmtId="0" fontId="0" fillId="9" borderId="4" xfId="0" applyFill="1" applyBorder="1"/>
    <xf numFmtId="0" fontId="1" fillId="10" borderId="2" xfId="0" applyFont="1" applyFill="1" applyBorder="1"/>
    <xf numFmtId="0" fontId="0" fillId="10" borderId="5" xfId="0" applyFill="1" applyBorder="1"/>
    <xf numFmtId="0" fontId="1" fillId="10" borderId="4" xfId="0" applyFont="1" applyFill="1" applyBorder="1"/>
    <xf numFmtId="0" fontId="0" fillId="10" borderId="3" xfId="0" applyFill="1" applyBorder="1"/>
    <xf numFmtId="0" fontId="0" fillId="10" borderId="1" xfId="0" applyFill="1" applyBorder="1"/>
    <xf numFmtId="0" fontId="1" fillId="10" borderId="1" xfId="0" applyFont="1" applyFill="1" applyBorder="1"/>
    <xf numFmtId="0" fontId="0" fillId="10" borderId="8" xfId="0" applyFill="1" applyBorder="1"/>
    <xf numFmtId="1" fontId="0" fillId="10" borderId="8" xfId="0" applyNumberFormat="1" applyFill="1" applyBorder="1"/>
    <xf numFmtId="0" fontId="0" fillId="10" borderId="0" xfId="0" applyFill="1" applyBorder="1"/>
    <xf numFmtId="0" fontId="0" fillId="10" borderId="6" xfId="0" applyFill="1" applyBorder="1"/>
    <xf numFmtId="0" fontId="0" fillId="10" borderId="7" xfId="0" applyFill="1" applyBorder="1"/>
    <xf numFmtId="0" fontId="0" fillId="10" borderId="4" xfId="0" applyFill="1" applyBorder="1"/>
    <xf numFmtId="0" fontId="0" fillId="0" borderId="5" xfId="0" applyBorder="1"/>
    <xf numFmtId="0" fontId="1" fillId="11" borderId="2" xfId="0" applyFont="1" applyFill="1" applyBorder="1"/>
    <xf numFmtId="0" fontId="0" fillId="11" borderId="5" xfId="0" applyFill="1" applyBorder="1"/>
    <xf numFmtId="0" fontId="0" fillId="11" borderId="1" xfId="0" applyFill="1" applyBorder="1"/>
    <xf numFmtId="0" fontId="0" fillId="3" borderId="1" xfId="0" applyFill="1" applyBorder="1"/>
    <xf numFmtId="0" fontId="0" fillId="13" borderId="1" xfId="0" applyFill="1" applyBorder="1"/>
    <xf numFmtId="0" fontId="1" fillId="3" borderId="2" xfId="0" applyFont="1" applyFill="1" applyBorder="1"/>
    <xf numFmtId="0" fontId="0" fillId="3" borderId="5" xfId="0" applyFill="1" applyBorder="1"/>
    <xf numFmtId="0" fontId="1" fillId="12" borderId="2" xfId="0" applyFont="1" applyFill="1" applyBorder="1"/>
    <xf numFmtId="0" fontId="0" fillId="12" borderId="5" xfId="0" applyFill="1" applyBorder="1"/>
    <xf numFmtId="0" fontId="0" fillId="12" borderId="1" xfId="0" applyFill="1" applyBorder="1"/>
    <xf numFmtId="0" fontId="0" fillId="12" borderId="1" xfId="0" applyFill="1" applyBorder="1" applyAlignment="1"/>
    <xf numFmtId="0" fontId="2" fillId="2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91641-7652-4E56-91B3-55BE1088C0B4}">
  <dimension ref="F3:Q12"/>
  <sheetViews>
    <sheetView topLeftCell="B7" workbookViewId="0">
      <selection activeCell="F10" sqref="F10"/>
    </sheetView>
  </sheetViews>
  <sheetFormatPr defaultRowHeight="14.5" x14ac:dyDescent="0.35"/>
  <cols>
    <col min="10" max="10" width="9.453125" bestFit="1" customWidth="1"/>
  </cols>
  <sheetData>
    <row r="3" spans="6:17" ht="31" x14ac:dyDescent="0.7">
      <c r="G3" s="78" t="s">
        <v>18</v>
      </c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6:17" ht="31" x14ac:dyDescent="0.7">
      <c r="G4" s="78" t="s">
        <v>19</v>
      </c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6:17" ht="31" x14ac:dyDescent="0.7">
      <c r="G5" s="78" t="s">
        <v>20</v>
      </c>
      <c r="H5" s="78"/>
      <c r="I5" s="78"/>
      <c r="J5" s="78"/>
      <c r="K5" s="78"/>
      <c r="L5" s="78"/>
      <c r="M5" s="78"/>
      <c r="N5" s="78"/>
      <c r="O5" s="78"/>
      <c r="P5" s="78"/>
      <c r="Q5" s="78"/>
    </row>
    <row r="6" spans="6:17" ht="31" x14ac:dyDescent="0.7">
      <c r="G6" s="79" t="s">
        <v>21</v>
      </c>
      <c r="H6" s="79"/>
      <c r="I6" s="79"/>
      <c r="J6" s="79"/>
      <c r="K6" s="79"/>
      <c r="L6" s="79"/>
      <c r="M6" s="79"/>
      <c r="N6" s="79"/>
      <c r="O6" s="79"/>
      <c r="P6" s="79"/>
      <c r="Q6" s="79"/>
    </row>
    <row r="8" spans="6:17" ht="26" x14ac:dyDescent="0.6">
      <c r="G8" s="82" t="s">
        <v>22</v>
      </c>
      <c r="H8" s="82"/>
      <c r="I8" s="82"/>
      <c r="J8" s="82"/>
      <c r="K8" s="12"/>
    </row>
    <row r="9" spans="6:17" ht="21" x14ac:dyDescent="0.5">
      <c r="F9" s="13"/>
      <c r="G9" s="81" t="s">
        <v>23</v>
      </c>
      <c r="H9" s="81"/>
      <c r="I9" s="81"/>
      <c r="J9" s="15" t="s">
        <v>24</v>
      </c>
    </row>
    <row r="10" spans="6:17" ht="21" x14ac:dyDescent="0.5">
      <c r="F10" s="13">
        <v>1</v>
      </c>
      <c r="G10" s="83" t="s">
        <v>25</v>
      </c>
      <c r="H10" s="83"/>
      <c r="I10" s="83"/>
      <c r="J10" s="14">
        <v>85</v>
      </c>
    </row>
    <row r="11" spans="6:17" ht="21" x14ac:dyDescent="0.5">
      <c r="F11" s="13"/>
      <c r="G11" s="80"/>
      <c r="H11" s="80"/>
      <c r="I11" s="80"/>
      <c r="J11" s="26"/>
    </row>
    <row r="12" spans="6:17" ht="21" x14ac:dyDescent="0.5">
      <c r="F12" s="13"/>
      <c r="G12" s="80"/>
      <c r="H12" s="80"/>
      <c r="I12" s="80"/>
      <c r="J12" s="26"/>
    </row>
  </sheetData>
  <mergeCells count="9">
    <mergeCell ref="G4:Q4"/>
    <mergeCell ref="G3:Q3"/>
    <mergeCell ref="G5:Q5"/>
    <mergeCell ref="G6:Q6"/>
    <mergeCell ref="G12:I12"/>
    <mergeCell ref="G9:I9"/>
    <mergeCell ref="G8:J8"/>
    <mergeCell ref="G10:I10"/>
    <mergeCell ref="G11:I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A909F-D6B9-4F9F-970E-D6EDBA81176F}">
  <dimension ref="A1:N247"/>
  <sheetViews>
    <sheetView topLeftCell="G1" zoomScaleNormal="100" workbookViewId="0">
      <selection activeCell="J12" sqref="J12"/>
    </sheetView>
  </sheetViews>
  <sheetFormatPr defaultRowHeight="14.5" x14ac:dyDescent="0.35"/>
  <cols>
    <col min="1" max="1" width="10.453125" bestFit="1" customWidth="1"/>
    <col min="2" max="6" width="11.81640625" bestFit="1" customWidth="1"/>
    <col min="7" max="7" width="10.54296875" customWidth="1"/>
    <col min="8" max="8" width="20.6328125" customWidth="1"/>
    <col min="9" max="9" width="21.6328125" customWidth="1"/>
    <col min="10" max="10" width="31" style="25" customWidth="1"/>
    <col min="11" max="11" width="32.453125" customWidth="1"/>
    <col min="12" max="12" width="12.453125" bestFit="1" customWidth="1"/>
    <col min="15" max="15" width="11.08984375" customWidth="1"/>
  </cols>
  <sheetData>
    <row r="1" spans="1:14" x14ac:dyDescent="0.3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/>
      <c r="H1" s="28" t="s">
        <v>36</v>
      </c>
      <c r="I1" s="28" t="s">
        <v>27</v>
      </c>
      <c r="J1" s="24"/>
    </row>
    <row r="2" spans="1:14" x14ac:dyDescent="0.35">
      <c r="A2" s="1">
        <v>44179</v>
      </c>
      <c r="B2" s="17">
        <v>1383</v>
      </c>
      <c r="C2">
        <v>1388</v>
      </c>
      <c r="D2">
        <v>1368</v>
      </c>
      <c r="E2">
        <v>1372.150024</v>
      </c>
      <c r="F2">
        <v>1366.236938</v>
      </c>
      <c r="H2" s="29">
        <f t="shared" ref="H2:H65" si="0">STANDARDIZE(B2,$L$5,$K$2)</f>
        <v>-1.7618401168755051</v>
      </c>
      <c r="I2" s="29"/>
      <c r="J2" s="31" t="s">
        <v>55</v>
      </c>
      <c r="K2" s="32">
        <f>SQRT(L7)</f>
        <v>71.974821997865703</v>
      </c>
    </row>
    <row r="3" spans="1:14" x14ac:dyDescent="0.35">
      <c r="A3" s="1">
        <v>44180</v>
      </c>
      <c r="B3" s="18">
        <v>1380.8000489999999</v>
      </c>
      <c r="C3">
        <v>1394.9499510000001</v>
      </c>
      <c r="D3">
        <v>1366</v>
      </c>
      <c r="E3">
        <v>1391.3000489999999</v>
      </c>
      <c r="F3">
        <v>1385.304443</v>
      </c>
      <c r="H3" s="29">
        <f t="shared" si="0"/>
        <v>-1.7924056804841972</v>
      </c>
      <c r="I3" s="30">
        <f>LN(B3/B2)</f>
        <v>-1.5919758489210422E-3</v>
      </c>
    </row>
    <row r="4" spans="1:14" x14ac:dyDescent="0.35">
      <c r="A4" s="1">
        <v>44181</v>
      </c>
      <c r="B4" s="18">
        <v>1404</v>
      </c>
      <c r="C4">
        <v>1416.8000489999999</v>
      </c>
      <c r="D4">
        <v>1394.5</v>
      </c>
      <c r="E4">
        <v>1410.6999510000001</v>
      </c>
      <c r="F4">
        <v>1404.6207280000001</v>
      </c>
      <c r="H4" s="29">
        <f t="shared" si="0"/>
        <v>-1.4700714203079372</v>
      </c>
      <c r="I4" s="30">
        <f t="shared" ref="I4:I67" si="1">LN(B4/B3)</f>
        <v>1.6662228769919234E-2</v>
      </c>
      <c r="K4" s="36" t="s">
        <v>26</v>
      </c>
      <c r="L4" s="37"/>
      <c r="M4" s="37"/>
      <c r="N4" s="37"/>
    </row>
    <row r="5" spans="1:14" x14ac:dyDescent="0.35">
      <c r="A5" s="1">
        <v>44182</v>
      </c>
      <c r="B5" s="18">
        <v>1418.599976</v>
      </c>
      <c r="C5">
        <v>1445</v>
      </c>
      <c r="D5">
        <v>1404.5</v>
      </c>
      <c r="E5">
        <v>1441.8000489999999</v>
      </c>
      <c r="F5">
        <v>1435.5867920000001</v>
      </c>
      <c r="H5" s="29">
        <f t="shared" si="0"/>
        <v>-1.2672230409061387</v>
      </c>
      <c r="I5" s="30">
        <f t="shared" si="1"/>
        <v>1.0345147264141442E-2</v>
      </c>
      <c r="K5" s="38" t="s">
        <v>28</v>
      </c>
      <c r="L5" s="34">
        <f>AVERAGE(B2:B247)</f>
        <v>1509.8081288008134</v>
      </c>
      <c r="M5" s="33"/>
      <c r="N5" s="33"/>
    </row>
    <row r="6" spans="1:14" x14ac:dyDescent="0.35">
      <c r="A6" s="1">
        <v>44183</v>
      </c>
      <c r="B6" s="18">
        <v>1435</v>
      </c>
      <c r="C6">
        <v>1439.6999510000001</v>
      </c>
      <c r="D6">
        <v>1406.3000489999999</v>
      </c>
      <c r="E6">
        <v>1411.349976</v>
      </c>
      <c r="F6">
        <v>1405.2679439999999</v>
      </c>
      <c r="H6" s="29">
        <f t="shared" si="0"/>
        <v>-1.0393652491843843</v>
      </c>
      <c r="I6" s="30">
        <f t="shared" si="1"/>
        <v>1.1494396343823597E-2</v>
      </c>
      <c r="K6" s="27" t="s">
        <v>29</v>
      </c>
      <c r="L6" s="35">
        <f>AVERAGE(I3:I247)</f>
        <v>3.9866855997936461E-4</v>
      </c>
      <c r="M6" s="33"/>
      <c r="N6" s="33"/>
    </row>
    <row r="7" spans="1:14" x14ac:dyDescent="0.35">
      <c r="A7" s="1">
        <v>44186</v>
      </c>
      <c r="B7" s="18">
        <v>1417.5</v>
      </c>
      <c r="C7">
        <v>1423.849976</v>
      </c>
      <c r="D7">
        <v>1366.6999510000001</v>
      </c>
      <c r="E7">
        <v>1372.650024</v>
      </c>
      <c r="F7">
        <v>1366.734741</v>
      </c>
      <c r="H7" s="29">
        <f t="shared" si="0"/>
        <v>-1.2825058296573577</v>
      </c>
      <c r="I7" s="30">
        <f t="shared" si="1"/>
        <v>-1.2270092591814359E-2</v>
      </c>
      <c r="K7" s="27" t="s">
        <v>30</v>
      </c>
      <c r="L7" s="33">
        <f>_xlfn.VAR.S(B2:B247)</f>
        <v>5180.375001624453</v>
      </c>
      <c r="M7" s="33"/>
      <c r="N7" s="33"/>
    </row>
    <row r="8" spans="1:14" x14ac:dyDescent="0.35">
      <c r="A8" s="1">
        <v>44187</v>
      </c>
      <c r="B8" s="18">
        <v>1384.8000489999999</v>
      </c>
      <c r="C8">
        <v>1384.8000489999999</v>
      </c>
      <c r="D8">
        <v>1345</v>
      </c>
      <c r="E8">
        <v>1373.099976</v>
      </c>
      <c r="F8">
        <v>1367.1827390000001</v>
      </c>
      <c r="H8" s="29">
        <f t="shared" si="0"/>
        <v>-1.7368306906618034</v>
      </c>
      <c r="I8" s="30">
        <f t="shared" si="1"/>
        <v>-2.3338996355737354E-2</v>
      </c>
      <c r="K8" s="27" t="s">
        <v>31</v>
      </c>
      <c r="L8" s="33">
        <f>_xlfn.VAR.S(I2:I247)</f>
        <v>2.6357128173320961E-4</v>
      </c>
      <c r="M8" s="33"/>
      <c r="N8" s="33"/>
    </row>
    <row r="9" spans="1:14" x14ac:dyDescent="0.35">
      <c r="A9" s="1">
        <v>44188</v>
      </c>
      <c r="B9" s="18">
        <v>1367.5</v>
      </c>
      <c r="C9">
        <v>1380.9499510000001</v>
      </c>
      <c r="D9">
        <v>1361.0500489999999</v>
      </c>
      <c r="E9">
        <v>1375.650024</v>
      </c>
      <c r="F9">
        <v>1369.721802</v>
      </c>
      <c r="H9" s="29">
        <f t="shared" si="0"/>
        <v>-1.9771932024372816</v>
      </c>
      <c r="I9" s="30">
        <f t="shared" si="1"/>
        <v>-1.2571504950033563E-2</v>
      </c>
      <c r="K9" s="27" t="s">
        <v>32</v>
      </c>
      <c r="L9" s="33">
        <f>SKEW(B2:B247)</f>
        <v>0.21395368931285155</v>
      </c>
      <c r="M9" s="33"/>
      <c r="N9" s="33"/>
    </row>
    <row r="10" spans="1:14" x14ac:dyDescent="0.35">
      <c r="A10" s="1">
        <v>44189</v>
      </c>
      <c r="B10" s="18">
        <v>1389.400024</v>
      </c>
      <c r="C10">
        <v>1404</v>
      </c>
      <c r="D10">
        <v>1377</v>
      </c>
      <c r="E10">
        <v>1397.099976</v>
      </c>
      <c r="F10">
        <v>1391.079346</v>
      </c>
      <c r="H10" s="29">
        <f t="shared" si="0"/>
        <v>-1.6729197997097356</v>
      </c>
      <c r="I10" s="30">
        <f t="shared" si="1"/>
        <v>1.5887761236287493E-2</v>
      </c>
      <c r="K10" s="27" t="s">
        <v>33</v>
      </c>
      <c r="L10" s="33">
        <f>KURT(B2:B247)</f>
        <v>-0.42785415250814607</v>
      </c>
      <c r="M10" s="33"/>
      <c r="N10" s="33"/>
    </row>
    <row r="11" spans="1:14" x14ac:dyDescent="0.35">
      <c r="A11" s="1">
        <v>44193</v>
      </c>
      <c r="B11" s="18">
        <v>1405</v>
      </c>
      <c r="C11">
        <v>1421</v>
      </c>
      <c r="D11">
        <v>1404</v>
      </c>
      <c r="E11">
        <v>1412.849976</v>
      </c>
      <c r="F11">
        <v>1406.761475</v>
      </c>
      <c r="H11" s="29">
        <f t="shared" si="0"/>
        <v>-1.4561776728523386</v>
      </c>
      <c r="I11" s="30">
        <f t="shared" si="1"/>
        <v>1.1165286235422484E-2</v>
      </c>
      <c r="K11" s="39"/>
      <c r="L11" s="39"/>
      <c r="M11" s="39"/>
      <c r="N11" s="39"/>
    </row>
    <row r="12" spans="1:14" x14ac:dyDescent="0.35">
      <c r="A12" s="1">
        <v>44194</v>
      </c>
      <c r="B12" s="18">
        <v>1421.0500489999999</v>
      </c>
      <c r="C12">
        <v>1434.75</v>
      </c>
      <c r="D12">
        <v>1420</v>
      </c>
      <c r="E12">
        <v>1427.1999510000001</v>
      </c>
      <c r="F12">
        <v>1421.049683</v>
      </c>
      <c r="H12" s="29">
        <f t="shared" si="0"/>
        <v>-1.2331823453963586</v>
      </c>
      <c r="I12" s="30">
        <f t="shared" si="1"/>
        <v>1.1358766680157744E-2</v>
      </c>
      <c r="K12" s="33" t="s">
        <v>34</v>
      </c>
      <c r="L12" s="33"/>
      <c r="M12" s="33"/>
      <c r="N12" s="33"/>
    </row>
    <row r="13" spans="1:14" x14ac:dyDescent="0.35">
      <c r="A13" s="1">
        <v>44195</v>
      </c>
      <c r="B13" s="18">
        <v>1439.900024</v>
      </c>
      <c r="C13">
        <v>1439.900024</v>
      </c>
      <c r="D13">
        <v>1413</v>
      </c>
      <c r="E13">
        <v>1432.5</v>
      </c>
      <c r="F13">
        <v>1426.326904</v>
      </c>
      <c r="H13" s="29">
        <f t="shared" si="0"/>
        <v>-0.97128555320201237</v>
      </c>
      <c r="I13" s="30">
        <f t="shared" si="1"/>
        <v>1.3177613934045065E-2</v>
      </c>
      <c r="K13" s="33" t="s">
        <v>35</v>
      </c>
      <c r="L13" s="33"/>
      <c r="M13" s="33"/>
      <c r="N13" s="33"/>
    </row>
    <row r="14" spans="1:14" x14ac:dyDescent="0.35">
      <c r="A14" s="1">
        <v>44196</v>
      </c>
      <c r="B14" s="18">
        <v>1435</v>
      </c>
      <c r="C14">
        <v>1444</v>
      </c>
      <c r="D14">
        <v>1425.0500489999999</v>
      </c>
      <c r="E14">
        <v>1436.3000489999999</v>
      </c>
      <c r="F14">
        <v>1430.1104740000001</v>
      </c>
      <c r="H14" s="29">
        <f t="shared" si="0"/>
        <v>-1.0393652491843843</v>
      </c>
      <c r="I14" s="30">
        <f t="shared" si="1"/>
        <v>-3.4088341883273874E-3</v>
      </c>
      <c r="K14" s="33"/>
      <c r="L14" s="33"/>
      <c r="M14" s="33"/>
      <c r="N14" s="33"/>
    </row>
    <row r="15" spans="1:14" x14ac:dyDescent="0.35">
      <c r="A15" s="1">
        <v>44197</v>
      </c>
      <c r="B15" s="18">
        <v>1440</v>
      </c>
      <c r="C15">
        <v>1443</v>
      </c>
      <c r="D15">
        <v>1420.599976</v>
      </c>
      <c r="E15">
        <v>1425.0500489999999</v>
      </c>
      <c r="F15">
        <v>1418.909058</v>
      </c>
      <c r="H15" s="29">
        <f t="shared" si="0"/>
        <v>-0.96989651190639192</v>
      </c>
      <c r="I15" s="30">
        <f t="shared" si="1"/>
        <v>3.4782643763247925E-3</v>
      </c>
      <c r="K15" s="38" t="s">
        <v>37</v>
      </c>
      <c r="L15" s="39">
        <f>AVERAGE(H2:H247)</f>
        <v>-5.369237123563206E-15</v>
      </c>
      <c r="M15" s="39"/>
      <c r="N15" s="39"/>
    </row>
    <row r="16" spans="1:14" x14ac:dyDescent="0.35">
      <c r="A16" s="1">
        <v>44200</v>
      </c>
      <c r="B16" s="18">
        <v>1438</v>
      </c>
      <c r="C16">
        <v>1438</v>
      </c>
      <c r="D16">
        <v>1399</v>
      </c>
      <c r="E16">
        <v>1416</v>
      </c>
      <c r="F16">
        <v>1409.8979489999999</v>
      </c>
      <c r="H16" s="29">
        <f t="shared" si="0"/>
        <v>-0.99768400681758884</v>
      </c>
      <c r="I16" s="30">
        <f t="shared" si="1"/>
        <v>-1.3898542890543016E-3</v>
      </c>
      <c r="K16" s="27" t="s">
        <v>38</v>
      </c>
      <c r="L16" s="33">
        <f>_xlfn.VAR.S(H2:H247)</f>
        <v>1</v>
      </c>
      <c r="M16" s="33"/>
      <c r="N16" s="33"/>
    </row>
    <row r="17" spans="1:12" x14ac:dyDescent="0.35">
      <c r="A17" s="1">
        <v>44201</v>
      </c>
      <c r="B17" s="18">
        <v>1419.1999510000001</v>
      </c>
      <c r="C17">
        <v>1430.75</v>
      </c>
      <c r="D17">
        <v>1409</v>
      </c>
      <c r="E17">
        <v>1426.6999510000001</v>
      </c>
      <c r="F17">
        <v>1420.5517580000001</v>
      </c>
      <c r="H17" s="29">
        <f t="shared" si="0"/>
        <v>-1.2588871397764647</v>
      </c>
      <c r="I17" s="30">
        <f t="shared" si="1"/>
        <v>-1.3159961252171313E-2</v>
      </c>
    </row>
    <row r="18" spans="1:12" x14ac:dyDescent="0.35">
      <c r="A18" s="1">
        <v>44202</v>
      </c>
      <c r="B18" s="18">
        <v>1435</v>
      </c>
      <c r="C18">
        <v>1440</v>
      </c>
      <c r="D18">
        <v>1413.099976</v>
      </c>
      <c r="E18">
        <v>1420.5500489999999</v>
      </c>
      <c r="F18">
        <v>1414.428345</v>
      </c>
      <c r="H18" s="29">
        <f t="shared" si="0"/>
        <v>-1.0393652491843843</v>
      </c>
      <c r="I18" s="30">
        <f t="shared" si="1"/>
        <v>1.1071551164900858E-2</v>
      </c>
    </row>
    <row r="19" spans="1:12" x14ac:dyDescent="0.35">
      <c r="A19" s="1">
        <v>44203</v>
      </c>
      <c r="B19" s="18">
        <v>1432.5</v>
      </c>
      <c r="C19">
        <v>1432.599976</v>
      </c>
      <c r="D19">
        <v>1412.5500489999999</v>
      </c>
      <c r="E19">
        <v>1416.25</v>
      </c>
      <c r="F19">
        <v>1410.146851</v>
      </c>
      <c r="H19" s="29">
        <f t="shared" si="0"/>
        <v>-1.0740996178233806</v>
      </c>
      <c r="I19" s="30">
        <f t="shared" si="1"/>
        <v>-1.7436796048268398E-3</v>
      </c>
    </row>
    <row r="20" spans="1:12" x14ac:dyDescent="0.35">
      <c r="A20" s="1">
        <v>44204</v>
      </c>
      <c r="B20" s="18">
        <v>1432</v>
      </c>
      <c r="C20">
        <v>1442</v>
      </c>
      <c r="D20">
        <v>1423.099976</v>
      </c>
      <c r="E20">
        <v>1431.650024</v>
      </c>
      <c r="F20">
        <v>1425.480591</v>
      </c>
      <c r="H20" s="29">
        <f t="shared" si="0"/>
        <v>-1.0810464915511797</v>
      </c>
      <c r="I20" s="30">
        <f t="shared" si="1"/>
        <v>-3.4910106830365726E-4</v>
      </c>
    </row>
    <row r="21" spans="1:12" x14ac:dyDescent="0.35">
      <c r="A21" s="1">
        <v>44207</v>
      </c>
      <c r="B21" s="18">
        <v>1450</v>
      </c>
      <c r="C21">
        <v>1464.900024</v>
      </c>
      <c r="D21">
        <v>1436.3000489999999</v>
      </c>
      <c r="E21">
        <v>1451.4499510000001</v>
      </c>
      <c r="F21">
        <v>1445.1951899999999</v>
      </c>
      <c r="H21" s="29">
        <f t="shared" si="0"/>
        <v>-0.8309590373504071</v>
      </c>
      <c r="I21" s="30">
        <f t="shared" si="1"/>
        <v>1.2491487894029053E-2</v>
      </c>
      <c r="L21" s="16"/>
    </row>
    <row r="22" spans="1:12" x14ac:dyDescent="0.35">
      <c r="A22" s="1">
        <v>44208</v>
      </c>
      <c r="B22" s="18">
        <v>1452.4499510000001</v>
      </c>
      <c r="C22">
        <v>1487.6999510000001</v>
      </c>
      <c r="D22">
        <v>1449.099976</v>
      </c>
      <c r="E22">
        <v>1481</v>
      </c>
      <c r="F22">
        <v>1474.617798</v>
      </c>
      <c r="H22" s="29">
        <f t="shared" si="0"/>
        <v>-0.79692003687781543</v>
      </c>
      <c r="I22" s="30">
        <f t="shared" si="1"/>
        <v>1.688195574928016E-3</v>
      </c>
    </row>
    <row r="23" spans="1:12" x14ac:dyDescent="0.35">
      <c r="A23" s="1">
        <v>44209</v>
      </c>
      <c r="B23" s="18">
        <v>1492.900024</v>
      </c>
      <c r="C23">
        <v>1496.900024</v>
      </c>
      <c r="D23">
        <v>1462.099976</v>
      </c>
      <c r="E23">
        <v>1470.650024</v>
      </c>
      <c r="F23">
        <v>1464.3125</v>
      </c>
      <c r="H23" s="29">
        <f t="shared" si="0"/>
        <v>-0.23491693805529307</v>
      </c>
      <c r="I23" s="30">
        <f t="shared" si="1"/>
        <v>2.7468801146089697E-2</v>
      </c>
    </row>
    <row r="24" spans="1:12" x14ac:dyDescent="0.35">
      <c r="A24" s="1">
        <v>44210</v>
      </c>
      <c r="B24" s="18">
        <v>1471.150024</v>
      </c>
      <c r="C24">
        <v>1488</v>
      </c>
      <c r="D24">
        <v>1456</v>
      </c>
      <c r="E24">
        <v>1468.75</v>
      </c>
      <c r="F24">
        <v>1462.420654</v>
      </c>
      <c r="H24" s="29">
        <f t="shared" si="0"/>
        <v>-0.53710594521456001</v>
      </c>
      <c r="I24" s="30">
        <f t="shared" si="1"/>
        <v>-1.4676128971172405E-2</v>
      </c>
    </row>
    <row r="25" spans="1:12" x14ac:dyDescent="0.35">
      <c r="A25" s="1">
        <v>44211</v>
      </c>
      <c r="B25" s="18">
        <v>1469.099976</v>
      </c>
      <c r="C25">
        <v>1471.650024</v>
      </c>
      <c r="D25">
        <v>1445</v>
      </c>
      <c r="E25">
        <v>1466.650024</v>
      </c>
      <c r="F25">
        <v>1460.329712</v>
      </c>
      <c r="H25" s="29">
        <f t="shared" si="0"/>
        <v>-0.56558879439841558</v>
      </c>
      <c r="I25" s="30">
        <f t="shared" si="1"/>
        <v>-1.3944721246168118E-3</v>
      </c>
    </row>
    <row r="26" spans="1:12" x14ac:dyDescent="0.35">
      <c r="A26" s="1">
        <v>44214</v>
      </c>
      <c r="B26" s="18">
        <v>1469.900024</v>
      </c>
      <c r="C26">
        <v>1502.849976</v>
      </c>
      <c r="D26">
        <v>1467</v>
      </c>
      <c r="E26">
        <v>1483.099976</v>
      </c>
      <c r="F26">
        <v>1476.70874</v>
      </c>
      <c r="H26" s="29">
        <f t="shared" si="0"/>
        <v>-0.55447312953405803</v>
      </c>
      <c r="I26" s="30">
        <f t="shared" si="1"/>
        <v>5.4443553573455949E-4</v>
      </c>
    </row>
    <row r="27" spans="1:12" x14ac:dyDescent="0.35">
      <c r="A27" s="1">
        <v>44215</v>
      </c>
      <c r="B27" s="18">
        <v>1491.8000489999999</v>
      </c>
      <c r="C27">
        <v>1511.650024</v>
      </c>
      <c r="D27">
        <v>1467</v>
      </c>
      <c r="E27">
        <v>1503.849976</v>
      </c>
      <c r="F27">
        <v>1497.369385</v>
      </c>
      <c r="H27" s="29">
        <f t="shared" si="0"/>
        <v>-0.25019971291276621</v>
      </c>
      <c r="I27" s="30">
        <f t="shared" si="1"/>
        <v>1.4789089791705089E-2</v>
      </c>
    </row>
    <row r="28" spans="1:12" x14ac:dyDescent="0.35">
      <c r="A28" s="1">
        <v>44216</v>
      </c>
      <c r="B28" s="18">
        <v>1501</v>
      </c>
      <c r="C28">
        <v>1501</v>
      </c>
      <c r="D28">
        <v>1486</v>
      </c>
      <c r="E28">
        <v>1492</v>
      </c>
      <c r="F28">
        <v>1485.5704350000001</v>
      </c>
      <c r="H28" s="29">
        <f t="shared" si="0"/>
        <v>-0.12237791711488474</v>
      </c>
      <c r="I28" s="30">
        <f t="shared" si="1"/>
        <v>6.1480752661736597E-3</v>
      </c>
    </row>
    <row r="29" spans="1:12" x14ac:dyDescent="0.35">
      <c r="A29" s="1">
        <v>44217</v>
      </c>
      <c r="B29" s="18">
        <v>1492</v>
      </c>
      <c r="C29">
        <v>1494.349976</v>
      </c>
      <c r="D29">
        <v>1468.150024</v>
      </c>
      <c r="E29">
        <v>1474.8000489999999</v>
      </c>
      <c r="F29">
        <v>1468.4445800000001</v>
      </c>
      <c r="H29" s="29">
        <f t="shared" si="0"/>
        <v>-0.24742164421527105</v>
      </c>
      <c r="I29" s="30">
        <f t="shared" si="1"/>
        <v>-6.0140508697558081E-3</v>
      </c>
    </row>
    <row r="30" spans="1:12" x14ac:dyDescent="0.35">
      <c r="A30" s="1">
        <v>44218</v>
      </c>
      <c r="B30" s="18">
        <v>1467.900024</v>
      </c>
      <c r="C30">
        <v>1467.900024</v>
      </c>
      <c r="D30">
        <v>1440.150024</v>
      </c>
      <c r="E30">
        <v>1443.5500489999999</v>
      </c>
      <c r="F30">
        <v>1437.3292240000001</v>
      </c>
      <c r="H30" s="29">
        <f t="shared" si="0"/>
        <v>-0.58226062444525506</v>
      </c>
      <c r="I30" s="30">
        <f t="shared" si="1"/>
        <v>-1.6284677450631085E-2</v>
      </c>
    </row>
    <row r="31" spans="1:12" x14ac:dyDescent="0.35">
      <c r="A31" s="1">
        <v>44221</v>
      </c>
      <c r="B31" s="18">
        <v>1465.099976</v>
      </c>
      <c r="C31">
        <v>1481</v>
      </c>
      <c r="D31">
        <v>1455.150024</v>
      </c>
      <c r="E31">
        <v>1462.849976</v>
      </c>
      <c r="F31">
        <v>1456.5460210000001</v>
      </c>
      <c r="H31" s="29">
        <f t="shared" si="0"/>
        <v>-0.62116378422080942</v>
      </c>
      <c r="I31" s="30">
        <f t="shared" si="1"/>
        <v>-1.9093411869422988E-3</v>
      </c>
    </row>
    <row r="32" spans="1:12" x14ac:dyDescent="0.35">
      <c r="A32" s="1">
        <v>44223</v>
      </c>
      <c r="B32" s="18">
        <v>1468</v>
      </c>
      <c r="C32">
        <v>1471.900024</v>
      </c>
      <c r="D32">
        <v>1406.150024</v>
      </c>
      <c r="E32">
        <v>1409.599976</v>
      </c>
      <c r="F32">
        <v>1403.525513</v>
      </c>
      <c r="H32" s="29">
        <f t="shared" si="0"/>
        <v>-0.5808715831496345</v>
      </c>
      <c r="I32" s="30">
        <f t="shared" si="1"/>
        <v>1.9774470483280514E-3</v>
      </c>
    </row>
    <row r="33" spans="1:9" x14ac:dyDescent="0.35">
      <c r="A33" s="1">
        <v>44224</v>
      </c>
      <c r="B33" s="18">
        <v>1389.900024</v>
      </c>
      <c r="C33">
        <v>1401.3000489999999</v>
      </c>
      <c r="D33">
        <v>1342</v>
      </c>
      <c r="E33">
        <v>1371.4499510000001</v>
      </c>
      <c r="F33">
        <v>1365.5399170000001</v>
      </c>
      <c r="H33" s="29">
        <f t="shared" si="0"/>
        <v>-1.6659729259819362</v>
      </c>
      <c r="I33" s="30">
        <f t="shared" si="1"/>
        <v>-5.466911081631938E-2</v>
      </c>
    </row>
    <row r="34" spans="1:9" x14ac:dyDescent="0.35">
      <c r="A34" s="1">
        <v>44225</v>
      </c>
      <c r="B34" s="18">
        <v>1391.349976</v>
      </c>
      <c r="C34">
        <v>1408.75</v>
      </c>
      <c r="D34">
        <v>1364.5</v>
      </c>
      <c r="E34">
        <v>1390.5</v>
      </c>
      <c r="F34">
        <v>1384.5078129999999</v>
      </c>
      <c r="H34" s="29">
        <f t="shared" si="0"/>
        <v>-1.6458276590711973</v>
      </c>
      <c r="I34" s="30">
        <f t="shared" si="1"/>
        <v>1.0426622068197737E-3</v>
      </c>
    </row>
    <row r="35" spans="1:9" x14ac:dyDescent="0.35">
      <c r="A35" s="1">
        <v>44228</v>
      </c>
      <c r="B35" s="18">
        <v>1410.25</v>
      </c>
      <c r="C35">
        <v>1482.5</v>
      </c>
      <c r="D35">
        <v>1401</v>
      </c>
      <c r="E35">
        <v>1476.75</v>
      </c>
      <c r="F35">
        <v>1470.3861079999999</v>
      </c>
      <c r="H35" s="29">
        <f t="shared" si="0"/>
        <v>-1.3832354987104467</v>
      </c>
      <c r="I35" s="30">
        <f t="shared" si="1"/>
        <v>1.3492512055124148E-2</v>
      </c>
    </row>
    <row r="36" spans="1:9" x14ac:dyDescent="0.35">
      <c r="A36" s="1">
        <v>44229</v>
      </c>
      <c r="B36" s="18">
        <v>1501</v>
      </c>
      <c r="C36">
        <v>1578.5</v>
      </c>
      <c r="D36">
        <v>1497.400024</v>
      </c>
      <c r="E36">
        <v>1560.5500489999999</v>
      </c>
      <c r="F36">
        <v>1553.825073</v>
      </c>
      <c r="H36" s="29">
        <f t="shared" si="0"/>
        <v>-0.12237791711488474</v>
      </c>
      <c r="I36" s="30">
        <f t="shared" si="1"/>
        <v>6.2364559013376439E-2</v>
      </c>
    </row>
    <row r="37" spans="1:9" x14ac:dyDescent="0.35">
      <c r="A37" s="1">
        <v>44230</v>
      </c>
      <c r="B37" s="18">
        <v>1579</v>
      </c>
      <c r="C37">
        <v>1581.6999510000001</v>
      </c>
      <c r="D37">
        <v>1542</v>
      </c>
      <c r="E37">
        <v>1574.8000489999999</v>
      </c>
      <c r="F37">
        <v>1568.013672</v>
      </c>
      <c r="H37" s="29">
        <f t="shared" si="0"/>
        <v>0.96133438442179653</v>
      </c>
      <c r="I37" s="30">
        <f t="shared" si="1"/>
        <v>5.0660182622180042E-2</v>
      </c>
    </row>
    <row r="38" spans="1:9" x14ac:dyDescent="0.35">
      <c r="A38" s="1">
        <v>44231</v>
      </c>
      <c r="B38" s="18">
        <v>1566</v>
      </c>
      <c r="C38">
        <v>1588</v>
      </c>
      <c r="D38">
        <v>1543.4499510000001</v>
      </c>
      <c r="E38">
        <v>1579.099976</v>
      </c>
      <c r="F38">
        <v>1572.295044</v>
      </c>
      <c r="H38" s="29">
        <f t="shared" si="0"/>
        <v>0.78071566749901633</v>
      </c>
      <c r="I38" s="30">
        <f t="shared" si="1"/>
        <v>-8.2671377048936633E-3</v>
      </c>
    </row>
    <row r="39" spans="1:9" x14ac:dyDescent="0.35">
      <c r="A39" s="1">
        <v>44232</v>
      </c>
      <c r="B39" s="18">
        <v>1548</v>
      </c>
      <c r="C39">
        <v>1618.25</v>
      </c>
      <c r="D39">
        <v>1548</v>
      </c>
      <c r="E39">
        <v>1597.599976</v>
      </c>
      <c r="F39">
        <v>1590.715332</v>
      </c>
      <c r="H39" s="29">
        <f t="shared" si="0"/>
        <v>0.53062821329824372</v>
      </c>
      <c r="I39" s="30">
        <f t="shared" si="1"/>
        <v>-1.1560822401075971E-2</v>
      </c>
    </row>
    <row r="40" spans="1:9" x14ac:dyDescent="0.35">
      <c r="A40" s="1">
        <v>44235</v>
      </c>
      <c r="B40" s="18">
        <v>1620</v>
      </c>
      <c r="C40">
        <v>1631.650024</v>
      </c>
      <c r="D40">
        <v>1595.6999510000001</v>
      </c>
      <c r="E40">
        <v>1605.25</v>
      </c>
      <c r="F40">
        <v>1598.3323969999999</v>
      </c>
      <c r="H40" s="29">
        <f t="shared" si="0"/>
        <v>1.5309780301013343</v>
      </c>
      <c r="I40" s="30">
        <f t="shared" si="1"/>
        <v>4.5462374076757413E-2</v>
      </c>
    </row>
    <row r="41" spans="1:9" x14ac:dyDescent="0.35">
      <c r="A41" s="1">
        <v>44236</v>
      </c>
      <c r="B41" s="18">
        <v>1610</v>
      </c>
      <c r="C41">
        <v>1628</v>
      </c>
      <c r="D41">
        <v>1586.6999510000001</v>
      </c>
      <c r="E41">
        <v>1611.849976</v>
      </c>
      <c r="F41">
        <v>1604.9039310000001</v>
      </c>
      <c r="H41" s="29">
        <f t="shared" si="0"/>
        <v>1.3920405555453494</v>
      </c>
      <c r="I41" s="30">
        <f t="shared" si="1"/>
        <v>-6.191970247921107E-3</v>
      </c>
    </row>
    <row r="42" spans="1:9" x14ac:dyDescent="0.35">
      <c r="A42" s="1">
        <v>44237</v>
      </c>
      <c r="B42" s="18">
        <v>1608.349976</v>
      </c>
      <c r="C42">
        <v>1614.849976</v>
      </c>
      <c r="D42">
        <v>1567</v>
      </c>
      <c r="E42">
        <v>1581.75</v>
      </c>
      <c r="F42">
        <v>1574.933716</v>
      </c>
      <c r="H42" s="29">
        <f t="shared" si="0"/>
        <v>1.3691155387936726</v>
      </c>
      <c r="I42" s="30">
        <f t="shared" si="1"/>
        <v>-1.0253851550492091E-3</v>
      </c>
    </row>
    <row r="43" spans="1:9" x14ac:dyDescent="0.35">
      <c r="A43" s="1">
        <v>44238</v>
      </c>
      <c r="B43" s="18">
        <v>1582</v>
      </c>
      <c r="C43">
        <v>1597.8000489999999</v>
      </c>
      <c r="D43">
        <v>1564.1999510000001</v>
      </c>
      <c r="E43">
        <v>1572.349976</v>
      </c>
      <c r="F43">
        <v>1565.5742190000001</v>
      </c>
      <c r="H43" s="29">
        <f t="shared" si="0"/>
        <v>1.0030156267885919</v>
      </c>
      <c r="I43" s="30">
        <f t="shared" si="1"/>
        <v>-1.6518924495860284E-2</v>
      </c>
    </row>
    <row r="44" spans="1:9" x14ac:dyDescent="0.35">
      <c r="A44" s="1">
        <v>44239</v>
      </c>
      <c r="B44" s="18">
        <v>1573.900024</v>
      </c>
      <c r="C44">
        <v>1592.5</v>
      </c>
      <c r="D44">
        <v>1573</v>
      </c>
      <c r="E44">
        <v>1581.9499510000001</v>
      </c>
      <c r="F44">
        <v>1575.1328129999999</v>
      </c>
      <c r="H44" s="29">
        <f t="shared" si="0"/>
        <v>0.89047660584818367</v>
      </c>
      <c r="I44" s="30">
        <f t="shared" si="1"/>
        <v>-5.1332385212988817E-3</v>
      </c>
    </row>
    <row r="45" spans="1:9" x14ac:dyDescent="0.35">
      <c r="A45" s="1">
        <v>44242</v>
      </c>
      <c r="B45" s="18">
        <v>1600.099976</v>
      </c>
      <c r="C45">
        <v>1625</v>
      </c>
      <c r="D45">
        <v>1596.6999510000001</v>
      </c>
      <c r="E45">
        <v>1616.599976</v>
      </c>
      <c r="F45">
        <v>1609.633423</v>
      </c>
      <c r="H45" s="29">
        <f t="shared" si="0"/>
        <v>1.2544921222849852</v>
      </c>
      <c r="I45" s="30">
        <f t="shared" si="1"/>
        <v>1.6509481469465959E-2</v>
      </c>
    </row>
    <row r="46" spans="1:9" x14ac:dyDescent="0.35">
      <c r="A46" s="1">
        <v>44243</v>
      </c>
      <c r="B46" s="18">
        <v>1621.1999510000001</v>
      </c>
      <c r="C46">
        <v>1641</v>
      </c>
      <c r="D46">
        <v>1608.4499510000001</v>
      </c>
      <c r="E46">
        <v>1626.650024</v>
      </c>
      <c r="F46">
        <v>1619.640259</v>
      </c>
      <c r="H46" s="29">
        <f t="shared" si="0"/>
        <v>1.5476498462544277</v>
      </c>
      <c r="I46" s="30">
        <f t="shared" si="1"/>
        <v>1.3100473253861671E-2</v>
      </c>
    </row>
    <row r="47" spans="1:9" x14ac:dyDescent="0.35">
      <c r="A47" s="1">
        <v>44244</v>
      </c>
      <c r="B47" s="18">
        <v>1620</v>
      </c>
      <c r="C47">
        <v>1621.8000489999999</v>
      </c>
      <c r="D47">
        <v>1583</v>
      </c>
      <c r="E47">
        <v>1586.5</v>
      </c>
      <c r="F47">
        <v>1579.6632079999999</v>
      </c>
      <c r="H47" s="29">
        <f t="shared" si="0"/>
        <v>1.5309780301013343</v>
      </c>
      <c r="I47" s="30">
        <f t="shared" si="1"/>
        <v>-7.4043630319829701E-4</v>
      </c>
    </row>
    <row r="48" spans="1:9" x14ac:dyDescent="0.35">
      <c r="A48" s="1">
        <v>44245</v>
      </c>
      <c r="B48" s="18">
        <v>1605.9499510000001</v>
      </c>
      <c r="C48">
        <v>1605.9499510000001</v>
      </c>
      <c r="D48">
        <v>1548</v>
      </c>
      <c r="E48">
        <v>1554.3000489999999</v>
      </c>
      <c r="F48">
        <v>1547.6020510000001</v>
      </c>
      <c r="H48" s="29">
        <f t="shared" si="0"/>
        <v>1.335770197556551</v>
      </c>
      <c r="I48" s="30">
        <f t="shared" si="1"/>
        <v>-8.7106979662194221E-3</v>
      </c>
    </row>
    <row r="49" spans="1:9" x14ac:dyDescent="0.35">
      <c r="A49" s="1">
        <v>44246</v>
      </c>
      <c r="B49" s="18">
        <v>1545</v>
      </c>
      <c r="C49">
        <v>1564.1999510000001</v>
      </c>
      <c r="D49">
        <v>1533</v>
      </c>
      <c r="E49">
        <v>1539.099976</v>
      </c>
      <c r="F49">
        <v>1532.4674070000001</v>
      </c>
      <c r="H49" s="29">
        <f t="shared" si="0"/>
        <v>0.48894697093144829</v>
      </c>
      <c r="I49" s="30">
        <f t="shared" si="1"/>
        <v>-3.8691540928364451E-2</v>
      </c>
    </row>
    <row r="50" spans="1:9" x14ac:dyDescent="0.35">
      <c r="A50" s="1">
        <v>44249</v>
      </c>
      <c r="B50" s="18">
        <v>1545.0500489999999</v>
      </c>
      <c r="C50">
        <v>1573.900024</v>
      </c>
      <c r="D50">
        <v>1539.4499510000001</v>
      </c>
      <c r="E50">
        <v>1548</v>
      </c>
      <c r="F50">
        <v>1541.3291019999999</v>
      </c>
      <c r="H50" s="29">
        <f t="shared" si="0"/>
        <v>0.48964233909785276</v>
      </c>
      <c r="I50" s="30">
        <f t="shared" si="1"/>
        <v>3.2393650077362797E-5</v>
      </c>
    </row>
    <row r="51" spans="1:9" x14ac:dyDescent="0.35">
      <c r="A51" s="1">
        <v>44250</v>
      </c>
      <c r="B51" s="18">
        <v>1553.75</v>
      </c>
      <c r="C51">
        <v>1557.6999510000001</v>
      </c>
      <c r="D51">
        <v>1522.650024</v>
      </c>
      <c r="E51">
        <v>1529.150024</v>
      </c>
      <c r="F51">
        <v>1522.5604249999999</v>
      </c>
      <c r="H51" s="29">
        <f t="shared" si="0"/>
        <v>0.61051726116793503</v>
      </c>
      <c r="I51" s="30">
        <f t="shared" si="1"/>
        <v>5.6150598429977553E-3</v>
      </c>
    </row>
    <row r="52" spans="1:9" x14ac:dyDescent="0.35">
      <c r="A52" s="1">
        <v>44251</v>
      </c>
      <c r="B52" s="18">
        <v>1526.5</v>
      </c>
      <c r="C52">
        <v>1613.9499510000001</v>
      </c>
      <c r="D52">
        <v>1516.25</v>
      </c>
      <c r="E52">
        <v>1606.4499510000001</v>
      </c>
      <c r="F52">
        <v>1599.5272219999999</v>
      </c>
      <c r="H52" s="29">
        <f t="shared" si="0"/>
        <v>0.23191264300287645</v>
      </c>
      <c r="I52" s="30">
        <f t="shared" si="1"/>
        <v>-1.7693830649988293E-2</v>
      </c>
    </row>
    <row r="53" spans="1:9" x14ac:dyDescent="0.35">
      <c r="A53" s="1">
        <v>44252</v>
      </c>
      <c r="B53" s="18">
        <v>1609.75</v>
      </c>
      <c r="C53">
        <v>1636.25</v>
      </c>
      <c r="D53">
        <v>1602</v>
      </c>
      <c r="E53">
        <v>1606.400024</v>
      </c>
      <c r="F53">
        <v>1599.4774170000001</v>
      </c>
      <c r="H53" s="29">
        <f t="shared" si="0"/>
        <v>1.3885671186814497</v>
      </c>
      <c r="I53" s="30">
        <f t="shared" si="1"/>
        <v>5.3101354243360321E-2</v>
      </c>
    </row>
    <row r="54" spans="1:9" x14ac:dyDescent="0.35">
      <c r="A54" s="1">
        <v>44253</v>
      </c>
      <c r="B54" s="18">
        <v>1587.0500489999999</v>
      </c>
      <c r="C54">
        <v>1588.900024</v>
      </c>
      <c r="D54">
        <v>1521</v>
      </c>
      <c r="E54">
        <v>1534.400024</v>
      </c>
      <c r="F54">
        <v>1527.78772</v>
      </c>
      <c r="H54" s="29">
        <f t="shared" si="0"/>
        <v>1.0731797322329888</v>
      </c>
      <c r="I54" s="30">
        <f t="shared" si="1"/>
        <v>-1.4201909527156453E-2</v>
      </c>
    </row>
    <row r="55" spans="1:9" x14ac:dyDescent="0.35">
      <c r="A55" s="1">
        <v>44256</v>
      </c>
      <c r="B55" s="18">
        <v>1564</v>
      </c>
      <c r="C55">
        <v>1572.5500489999999</v>
      </c>
      <c r="D55">
        <v>1540.6999510000001</v>
      </c>
      <c r="E55">
        <v>1558.900024</v>
      </c>
      <c r="F55">
        <v>1552.182129</v>
      </c>
      <c r="H55" s="29">
        <f t="shared" si="0"/>
        <v>0.75292817258781941</v>
      </c>
      <c r="I55" s="30">
        <f t="shared" si="1"/>
        <v>-1.4630335785879999E-2</v>
      </c>
    </row>
    <row r="56" spans="1:9" x14ac:dyDescent="0.35">
      <c r="A56" s="1">
        <v>44257</v>
      </c>
      <c r="B56" s="18">
        <v>1575.6999510000001</v>
      </c>
      <c r="C56">
        <v>1587.5</v>
      </c>
      <c r="D56">
        <v>1551</v>
      </c>
      <c r="E56">
        <v>1568.1999510000001</v>
      </c>
      <c r="F56">
        <v>1561.4420170000001</v>
      </c>
      <c r="H56" s="29">
        <f t="shared" si="0"/>
        <v>0.915484337024697</v>
      </c>
      <c r="I56" s="30">
        <f t="shared" si="1"/>
        <v>7.4529447654528413E-3</v>
      </c>
    </row>
    <row r="57" spans="1:9" x14ac:dyDescent="0.35">
      <c r="A57" s="1">
        <v>44258</v>
      </c>
      <c r="B57" s="18">
        <v>1584</v>
      </c>
      <c r="C57">
        <v>1596</v>
      </c>
      <c r="D57">
        <v>1565</v>
      </c>
      <c r="E57">
        <v>1586.849976</v>
      </c>
      <c r="F57">
        <v>1580.0117190000001</v>
      </c>
      <c r="H57" s="29">
        <f t="shared" si="0"/>
        <v>1.030803121699789</v>
      </c>
      <c r="I57" s="30">
        <f t="shared" si="1"/>
        <v>5.2537065036618556E-3</v>
      </c>
    </row>
    <row r="58" spans="1:9" x14ac:dyDescent="0.35">
      <c r="A58" s="1">
        <v>44259</v>
      </c>
      <c r="B58" s="18">
        <v>1548.5500489999999</v>
      </c>
      <c r="C58">
        <v>1571</v>
      </c>
      <c r="D58">
        <v>1539.099976</v>
      </c>
      <c r="E58">
        <v>1552.0500489999999</v>
      </c>
      <c r="F58">
        <v>1545.3616939999999</v>
      </c>
      <c r="H58" s="29">
        <f t="shared" si="0"/>
        <v>0.53827045519244743</v>
      </c>
      <c r="I58" s="30">
        <f t="shared" si="1"/>
        <v>-2.2634252527660926E-2</v>
      </c>
    </row>
    <row r="59" spans="1:9" x14ac:dyDescent="0.35">
      <c r="A59" s="1">
        <v>44260</v>
      </c>
      <c r="B59" s="18">
        <v>1531</v>
      </c>
      <c r="C59">
        <v>1545.599976</v>
      </c>
      <c r="D59">
        <v>1521.099976</v>
      </c>
      <c r="E59">
        <v>1530</v>
      </c>
      <c r="F59">
        <v>1523.4067379999999</v>
      </c>
      <c r="H59" s="29">
        <f t="shared" si="0"/>
        <v>0.29443450655306957</v>
      </c>
      <c r="I59" s="30">
        <f t="shared" si="1"/>
        <v>-1.1397924189026508E-2</v>
      </c>
    </row>
    <row r="60" spans="1:9" x14ac:dyDescent="0.35">
      <c r="A60" s="1">
        <v>44263</v>
      </c>
      <c r="B60" s="18">
        <v>1542</v>
      </c>
      <c r="C60">
        <v>1555</v>
      </c>
      <c r="D60">
        <v>1512.5</v>
      </c>
      <c r="E60">
        <v>1519.5</v>
      </c>
      <c r="F60">
        <v>1512.951904</v>
      </c>
      <c r="H60" s="29">
        <f t="shared" si="0"/>
        <v>0.44726572856465285</v>
      </c>
      <c r="I60" s="30">
        <f t="shared" si="1"/>
        <v>7.159158465591074E-3</v>
      </c>
    </row>
    <row r="61" spans="1:9" x14ac:dyDescent="0.35">
      <c r="A61" s="1">
        <v>44264</v>
      </c>
      <c r="B61" s="18">
        <v>1545</v>
      </c>
      <c r="C61">
        <v>1565.6999510000001</v>
      </c>
      <c r="D61">
        <v>1538.25</v>
      </c>
      <c r="E61">
        <v>1562.5</v>
      </c>
      <c r="F61">
        <v>1555.7666019999999</v>
      </c>
      <c r="H61" s="29">
        <f t="shared" si="0"/>
        <v>0.48894697093144829</v>
      </c>
      <c r="I61" s="30">
        <f t="shared" si="1"/>
        <v>1.9436352085710307E-3</v>
      </c>
    </row>
    <row r="62" spans="1:9" x14ac:dyDescent="0.35">
      <c r="A62" s="1">
        <v>44265</v>
      </c>
      <c r="B62" s="18">
        <v>1572</v>
      </c>
      <c r="C62">
        <v>1575</v>
      </c>
      <c r="D62">
        <v>1552.150024</v>
      </c>
      <c r="E62">
        <v>1555.75</v>
      </c>
      <c r="F62">
        <v>1549.0457759999999</v>
      </c>
      <c r="H62" s="29">
        <f t="shared" si="0"/>
        <v>0.8640781522326072</v>
      </c>
      <c r="I62" s="30">
        <f t="shared" si="1"/>
        <v>1.7324783657305921E-2</v>
      </c>
    </row>
    <row r="63" spans="1:9" x14ac:dyDescent="0.35">
      <c r="A63" s="1">
        <v>44267</v>
      </c>
      <c r="B63" s="18">
        <v>1600</v>
      </c>
      <c r="C63">
        <v>1600</v>
      </c>
      <c r="D63">
        <v>1535.0500489999999</v>
      </c>
      <c r="E63">
        <v>1551.9499510000001</v>
      </c>
      <c r="F63">
        <v>1545.2620850000001</v>
      </c>
      <c r="H63" s="29">
        <f t="shared" si="0"/>
        <v>1.2531030809893646</v>
      </c>
      <c r="I63" s="30">
        <f t="shared" si="1"/>
        <v>1.7654935238720745E-2</v>
      </c>
    </row>
    <row r="64" spans="1:9" x14ac:dyDescent="0.35">
      <c r="A64" s="1">
        <v>44270</v>
      </c>
      <c r="B64" s="18">
        <v>1548.400024</v>
      </c>
      <c r="C64">
        <v>1548.400024</v>
      </c>
      <c r="D64">
        <v>1515.3000489999999</v>
      </c>
      <c r="E64">
        <v>1528.650024</v>
      </c>
      <c r="F64">
        <v>1522.0625</v>
      </c>
      <c r="H64" s="29">
        <f t="shared" si="0"/>
        <v>0.5361860457304225</v>
      </c>
      <c r="I64" s="30">
        <f t="shared" si="1"/>
        <v>-3.278147402450883E-2</v>
      </c>
    </row>
    <row r="65" spans="1:9" x14ac:dyDescent="0.35">
      <c r="A65" s="1">
        <v>44271</v>
      </c>
      <c r="B65" s="18">
        <v>1530.900024</v>
      </c>
      <c r="C65">
        <v>1540.400024</v>
      </c>
      <c r="D65">
        <v>1510</v>
      </c>
      <c r="E65">
        <v>1512.150024</v>
      </c>
      <c r="F65">
        <v>1505.6336670000001</v>
      </c>
      <c r="H65" s="29">
        <f t="shared" si="0"/>
        <v>0.29304546525744912</v>
      </c>
      <c r="I65" s="30">
        <f t="shared" si="1"/>
        <v>-1.1366341788275737E-2</v>
      </c>
    </row>
    <row r="66" spans="1:9" x14ac:dyDescent="0.35">
      <c r="A66" s="1">
        <v>44272</v>
      </c>
      <c r="B66" s="18">
        <v>1524.25</v>
      </c>
      <c r="C66">
        <v>1539</v>
      </c>
      <c r="D66">
        <v>1490.1999510000001</v>
      </c>
      <c r="E66">
        <v>1495.349976</v>
      </c>
      <c r="F66">
        <v>1488.9060059999999</v>
      </c>
      <c r="H66" s="29">
        <f t="shared" ref="H66:H129" si="2">STANDARDIZE(B66,$L$5,$K$2)</f>
        <v>0.20065171122777986</v>
      </c>
      <c r="I66" s="30">
        <f t="shared" si="1"/>
        <v>-4.3533276271626002E-3</v>
      </c>
    </row>
    <row r="67" spans="1:9" x14ac:dyDescent="0.35">
      <c r="A67" s="1">
        <v>44273</v>
      </c>
      <c r="B67" s="18">
        <v>1511.75</v>
      </c>
      <c r="C67">
        <v>1522.0500489999999</v>
      </c>
      <c r="D67">
        <v>1481.150024</v>
      </c>
      <c r="E67">
        <v>1491</v>
      </c>
      <c r="F67">
        <v>1484.574707</v>
      </c>
      <c r="H67" s="29">
        <f t="shared" si="2"/>
        <v>2.6979868032798896E-2</v>
      </c>
      <c r="I67" s="30">
        <f t="shared" si="1"/>
        <v>-8.2345656346031713E-3</v>
      </c>
    </row>
    <row r="68" spans="1:9" x14ac:dyDescent="0.35">
      <c r="A68" s="1">
        <v>44274</v>
      </c>
      <c r="B68" s="18">
        <v>1485</v>
      </c>
      <c r="C68">
        <v>1511.1999510000001</v>
      </c>
      <c r="D68">
        <v>1474.0500489999999</v>
      </c>
      <c r="E68">
        <v>1497.5</v>
      </c>
      <c r="F68">
        <v>1491.0467530000001</v>
      </c>
      <c r="H68" s="29">
        <f t="shared" si="2"/>
        <v>-0.3446778764044604</v>
      </c>
      <c r="I68" s="30">
        <f t="shared" ref="I68:I131" si="3">LN(B68/B67)</f>
        <v>-1.7853147916522268E-2</v>
      </c>
    </row>
    <row r="69" spans="1:9" x14ac:dyDescent="0.35">
      <c r="A69" s="1">
        <v>44277</v>
      </c>
      <c r="B69" s="18">
        <v>1494.900024</v>
      </c>
      <c r="C69">
        <v>1494.900024</v>
      </c>
      <c r="D69">
        <v>1460.400024</v>
      </c>
      <c r="E69">
        <v>1469.150024</v>
      </c>
      <c r="F69">
        <v>1462.81897</v>
      </c>
      <c r="H69" s="29">
        <f t="shared" si="2"/>
        <v>-0.20712944314409612</v>
      </c>
      <c r="I69" s="30">
        <f t="shared" si="3"/>
        <v>6.6445587732540789E-3</v>
      </c>
    </row>
    <row r="70" spans="1:9" x14ac:dyDescent="0.35">
      <c r="A70" s="1">
        <v>44278</v>
      </c>
      <c r="B70" s="18">
        <v>1470</v>
      </c>
      <c r="C70">
        <v>1507.4499510000001</v>
      </c>
      <c r="D70">
        <v>1469.099976</v>
      </c>
      <c r="E70">
        <v>1500.150024</v>
      </c>
      <c r="F70">
        <v>1493.685303</v>
      </c>
      <c r="H70" s="29">
        <f t="shared" si="2"/>
        <v>-0.55308408823843758</v>
      </c>
      <c r="I70" s="30">
        <f t="shared" si="3"/>
        <v>-1.6796930237272065E-2</v>
      </c>
    </row>
    <row r="71" spans="1:9" x14ac:dyDescent="0.35">
      <c r="A71" s="1">
        <v>44279</v>
      </c>
      <c r="B71" s="18">
        <v>1490.900024</v>
      </c>
      <c r="C71">
        <v>1506.4499510000001</v>
      </c>
      <c r="D71">
        <v>1471</v>
      </c>
      <c r="E71">
        <v>1478.8000489999999</v>
      </c>
      <c r="F71">
        <v>1472.4273679999999</v>
      </c>
      <c r="H71" s="29">
        <f t="shared" si="2"/>
        <v>-0.26270443296649004</v>
      </c>
      <c r="I71" s="30">
        <f t="shared" si="3"/>
        <v>1.4117579759230545E-2</v>
      </c>
    </row>
    <row r="72" spans="1:9" x14ac:dyDescent="0.35">
      <c r="A72" s="1">
        <v>44280</v>
      </c>
      <c r="B72" s="18">
        <v>1490.1999510000001</v>
      </c>
      <c r="C72">
        <v>1495.5500489999999</v>
      </c>
      <c r="D72">
        <v>1450.25</v>
      </c>
      <c r="E72">
        <v>1463.349976</v>
      </c>
      <c r="F72">
        <v>1457.043823</v>
      </c>
      <c r="H72" s="29">
        <f t="shared" si="2"/>
        <v>-0.27243107042897285</v>
      </c>
      <c r="I72" s="30">
        <f t="shared" si="3"/>
        <v>-4.6967429387828239E-4</v>
      </c>
    </row>
    <row r="73" spans="1:9" x14ac:dyDescent="0.35">
      <c r="A73" s="1">
        <v>44281</v>
      </c>
      <c r="B73" s="18">
        <v>1494</v>
      </c>
      <c r="C73">
        <v>1499</v>
      </c>
      <c r="D73">
        <v>1474</v>
      </c>
      <c r="E73">
        <v>1491.3000489999999</v>
      </c>
      <c r="F73">
        <v>1484.8735349999999</v>
      </c>
      <c r="H73" s="29">
        <f t="shared" si="2"/>
        <v>-0.2196341493040741</v>
      </c>
      <c r="I73" s="30">
        <f t="shared" si="3"/>
        <v>2.5467804546283747E-3</v>
      </c>
    </row>
    <row r="74" spans="1:9" x14ac:dyDescent="0.35">
      <c r="A74" s="1">
        <v>44285</v>
      </c>
      <c r="B74" s="18">
        <v>1506.650024</v>
      </c>
      <c r="C74">
        <v>1562.5500489999999</v>
      </c>
      <c r="D74">
        <v>1501.5500489999999</v>
      </c>
      <c r="E74">
        <v>1553.6999510000001</v>
      </c>
      <c r="F74">
        <v>1547.0045170000001</v>
      </c>
      <c r="H74" s="29">
        <f t="shared" si="2"/>
        <v>-4.387791054081399E-2</v>
      </c>
      <c r="I74" s="30">
        <f t="shared" si="3"/>
        <v>8.4315723866978144E-3</v>
      </c>
    </row>
    <row r="75" spans="1:9" x14ac:dyDescent="0.35">
      <c r="A75" s="1">
        <v>44286</v>
      </c>
      <c r="B75" s="18">
        <v>1548</v>
      </c>
      <c r="C75">
        <v>1548</v>
      </c>
      <c r="D75">
        <v>1488</v>
      </c>
      <c r="E75">
        <v>1493.650024</v>
      </c>
      <c r="F75">
        <v>1487.213379</v>
      </c>
      <c r="H75" s="29">
        <f t="shared" si="2"/>
        <v>0.53062821329824372</v>
      </c>
      <c r="I75" s="30">
        <f t="shared" si="3"/>
        <v>2.7075116070211947E-2</v>
      </c>
    </row>
    <row r="76" spans="1:9" x14ac:dyDescent="0.35">
      <c r="A76" s="1">
        <v>44287</v>
      </c>
      <c r="B76" s="18">
        <v>1499.400024</v>
      </c>
      <c r="C76">
        <v>1499.400024</v>
      </c>
      <c r="D76">
        <v>1465</v>
      </c>
      <c r="E76">
        <v>1486.75</v>
      </c>
      <c r="F76">
        <v>1480.343018</v>
      </c>
      <c r="H76" s="29">
        <f t="shared" si="2"/>
        <v>-0.14460757959390297</v>
      </c>
      <c r="I76" s="30">
        <f t="shared" si="3"/>
        <v>-3.1898731074308288E-2</v>
      </c>
    </row>
    <row r="77" spans="1:9" x14ac:dyDescent="0.35">
      <c r="A77" s="1">
        <v>44291</v>
      </c>
      <c r="B77" s="18">
        <v>1480</v>
      </c>
      <c r="C77">
        <v>1485</v>
      </c>
      <c r="D77">
        <v>1431</v>
      </c>
      <c r="E77">
        <v>1449.599976</v>
      </c>
      <c r="F77">
        <v>1443.353149</v>
      </c>
      <c r="H77" s="29">
        <f t="shared" si="2"/>
        <v>-0.41414661368245281</v>
      </c>
      <c r="I77" s="30">
        <f t="shared" si="3"/>
        <v>-1.3022956317203415E-2</v>
      </c>
    </row>
    <row r="78" spans="1:9" x14ac:dyDescent="0.35">
      <c r="A78" s="1">
        <v>44292</v>
      </c>
      <c r="B78" s="18">
        <v>1460</v>
      </c>
      <c r="C78">
        <v>1462.650024</v>
      </c>
      <c r="D78">
        <v>1432.650024</v>
      </c>
      <c r="E78">
        <v>1440.25</v>
      </c>
      <c r="F78">
        <v>1434.043457</v>
      </c>
      <c r="H78" s="29">
        <f t="shared" si="2"/>
        <v>-0.6920215627944224</v>
      </c>
      <c r="I78" s="30">
        <f t="shared" si="3"/>
        <v>-1.3605652055778598E-2</v>
      </c>
    </row>
    <row r="79" spans="1:9" x14ac:dyDescent="0.35">
      <c r="A79" s="1">
        <v>44293</v>
      </c>
      <c r="B79" s="18">
        <v>1439.3000489999999</v>
      </c>
      <c r="C79">
        <v>1456.6999510000001</v>
      </c>
      <c r="D79">
        <v>1421.5500489999999</v>
      </c>
      <c r="E79">
        <v>1447.1999510000001</v>
      </c>
      <c r="F79">
        <v>1440.963501</v>
      </c>
      <c r="H79" s="29">
        <f t="shared" si="2"/>
        <v>-0.97962145433168635</v>
      </c>
      <c r="I79" s="30">
        <f t="shared" si="3"/>
        <v>-1.4279517389430613E-2</v>
      </c>
    </row>
    <row r="80" spans="1:9" x14ac:dyDescent="0.35">
      <c r="A80" s="1">
        <v>44294</v>
      </c>
      <c r="B80" s="18">
        <v>1453</v>
      </c>
      <c r="C80">
        <v>1460.900024</v>
      </c>
      <c r="D80">
        <v>1430.5</v>
      </c>
      <c r="E80">
        <v>1432.8000489999999</v>
      </c>
      <c r="F80">
        <v>1426.6256100000001</v>
      </c>
      <c r="H80" s="29">
        <f t="shared" si="2"/>
        <v>-0.78927779498361172</v>
      </c>
      <c r="I80" s="30">
        <f t="shared" si="3"/>
        <v>9.4734662573314147E-3</v>
      </c>
    </row>
    <row r="81" spans="1:9" x14ac:dyDescent="0.35">
      <c r="A81" s="1">
        <v>44295</v>
      </c>
      <c r="B81" s="18">
        <v>1426</v>
      </c>
      <c r="C81">
        <v>1432.8000489999999</v>
      </c>
      <c r="D81">
        <v>1415.099976</v>
      </c>
      <c r="E81">
        <v>1421.75</v>
      </c>
      <c r="F81">
        <v>1415.623169</v>
      </c>
      <c r="H81" s="29">
        <f t="shared" si="2"/>
        <v>-1.1644089762847707</v>
      </c>
      <c r="I81" s="30">
        <f t="shared" si="3"/>
        <v>-1.8757062596041641E-2</v>
      </c>
    </row>
    <row r="82" spans="1:9" x14ac:dyDescent="0.35">
      <c r="A82" s="1">
        <v>44298</v>
      </c>
      <c r="B82" s="18">
        <v>1393</v>
      </c>
      <c r="C82">
        <v>1399</v>
      </c>
      <c r="D82">
        <v>1353</v>
      </c>
      <c r="E82">
        <v>1367.0500489999999</v>
      </c>
      <c r="F82">
        <v>1361.158936</v>
      </c>
      <c r="H82" s="29">
        <f t="shared" si="2"/>
        <v>-1.6229026423195203</v>
      </c>
      <c r="I82" s="30">
        <f t="shared" si="3"/>
        <v>-2.3413627194435561E-2</v>
      </c>
    </row>
    <row r="83" spans="1:9" x14ac:dyDescent="0.35">
      <c r="A83" s="1">
        <v>44299</v>
      </c>
      <c r="B83" s="18">
        <v>1368</v>
      </c>
      <c r="C83">
        <v>1406.4499510000001</v>
      </c>
      <c r="D83">
        <v>1361</v>
      </c>
      <c r="E83">
        <v>1400.349976</v>
      </c>
      <c r="F83">
        <v>1394.3154300000001</v>
      </c>
      <c r="H83" s="29">
        <f t="shared" si="2"/>
        <v>-1.9702463287094825</v>
      </c>
      <c r="I83" s="30">
        <f t="shared" si="3"/>
        <v>-1.8109875597309911E-2</v>
      </c>
    </row>
    <row r="84" spans="1:9" x14ac:dyDescent="0.35">
      <c r="A84" s="1">
        <v>44301</v>
      </c>
      <c r="B84" s="18">
        <v>1405</v>
      </c>
      <c r="C84">
        <v>1436.6999510000001</v>
      </c>
      <c r="D84">
        <v>1391</v>
      </c>
      <c r="E84">
        <v>1430.099976</v>
      </c>
      <c r="F84">
        <v>1423.937134</v>
      </c>
      <c r="H84" s="29">
        <f t="shared" si="2"/>
        <v>-1.4561776728523386</v>
      </c>
      <c r="I84" s="30">
        <f t="shared" si="3"/>
        <v>2.6687483585350467E-2</v>
      </c>
    </row>
    <row r="85" spans="1:9" x14ac:dyDescent="0.35">
      <c r="A85" s="1">
        <v>44302</v>
      </c>
      <c r="B85" s="18">
        <v>1434.9499510000001</v>
      </c>
      <c r="C85">
        <v>1445</v>
      </c>
      <c r="D85">
        <v>1423.5</v>
      </c>
      <c r="E85">
        <v>1428.650024</v>
      </c>
      <c r="F85">
        <v>1422.493408</v>
      </c>
      <c r="H85" s="29">
        <f t="shared" si="2"/>
        <v>-1.0400606173507887</v>
      </c>
      <c r="I85" s="30">
        <f t="shared" si="3"/>
        <v>2.1092668465729918E-2</v>
      </c>
    </row>
    <row r="86" spans="1:9" x14ac:dyDescent="0.35">
      <c r="A86" s="1">
        <v>44305</v>
      </c>
      <c r="B86" s="18">
        <v>1390</v>
      </c>
      <c r="C86">
        <v>1417.6999510000001</v>
      </c>
      <c r="D86">
        <v>1372.3000489999999</v>
      </c>
      <c r="E86">
        <v>1412.400024</v>
      </c>
      <c r="F86">
        <v>1406.3134769999999</v>
      </c>
      <c r="H86" s="29">
        <f t="shared" si="2"/>
        <v>-1.6645838846863159</v>
      </c>
      <c r="I86" s="30">
        <f t="shared" si="3"/>
        <v>-3.1826224108838716E-2</v>
      </c>
    </row>
    <row r="87" spans="1:9" x14ac:dyDescent="0.35">
      <c r="A87" s="1">
        <v>44306</v>
      </c>
      <c r="B87" s="18">
        <v>1425</v>
      </c>
      <c r="C87">
        <v>1426.400024</v>
      </c>
      <c r="D87">
        <v>1383.9499510000001</v>
      </c>
      <c r="E87">
        <v>1391.400024</v>
      </c>
      <c r="F87">
        <v>1385.4039310000001</v>
      </c>
      <c r="H87" s="29">
        <f t="shared" si="2"/>
        <v>-1.1783027237403692</v>
      </c>
      <c r="I87" s="30">
        <f t="shared" si="3"/>
        <v>2.4868066578013524E-2</v>
      </c>
    </row>
    <row r="88" spans="1:9" x14ac:dyDescent="0.35">
      <c r="A88" s="1">
        <v>44308</v>
      </c>
      <c r="B88" s="18">
        <v>1380</v>
      </c>
      <c r="C88">
        <v>1426.8000489999999</v>
      </c>
      <c r="D88">
        <v>1371.0500489999999</v>
      </c>
      <c r="E88">
        <v>1422.5</v>
      </c>
      <c r="F88">
        <v>1416.369995</v>
      </c>
      <c r="H88" s="29">
        <f t="shared" si="2"/>
        <v>-1.8035213592423007</v>
      </c>
      <c r="I88" s="30">
        <f t="shared" si="3"/>
        <v>-3.2088314551500512E-2</v>
      </c>
    </row>
    <row r="89" spans="1:9" x14ac:dyDescent="0.35">
      <c r="A89" s="1">
        <v>44309</v>
      </c>
      <c r="B89" s="18">
        <v>1409</v>
      </c>
      <c r="C89">
        <v>1434.599976</v>
      </c>
      <c r="D89">
        <v>1400.1999510000001</v>
      </c>
      <c r="E89">
        <v>1414.150024</v>
      </c>
      <c r="F89">
        <v>1408.055908</v>
      </c>
      <c r="H89" s="29">
        <f t="shared" si="2"/>
        <v>-1.4006026830299447</v>
      </c>
      <c r="I89" s="30">
        <f t="shared" si="3"/>
        <v>2.0796733747429758E-2</v>
      </c>
    </row>
    <row r="90" spans="1:9" x14ac:dyDescent="0.35">
      <c r="A90" s="1">
        <v>44312</v>
      </c>
      <c r="B90" s="18">
        <v>1413</v>
      </c>
      <c r="C90">
        <v>1429</v>
      </c>
      <c r="D90">
        <v>1402.75</v>
      </c>
      <c r="E90">
        <v>1404.8000489999999</v>
      </c>
      <c r="F90">
        <v>1398.746216</v>
      </c>
      <c r="H90" s="29">
        <f t="shared" si="2"/>
        <v>-1.3450276932075509</v>
      </c>
      <c r="I90" s="30">
        <f t="shared" si="3"/>
        <v>2.8348707858471271E-3</v>
      </c>
    </row>
    <row r="91" spans="1:9" x14ac:dyDescent="0.35">
      <c r="A91" s="1">
        <v>44313</v>
      </c>
      <c r="B91" s="18">
        <v>1407.25</v>
      </c>
      <c r="C91">
        <v>1442</v>
      </c>
      <c r="D91">
        <v>1404.8000489999999</v>
      </c>
      <c r="E91">
        <v>1438.6999510000001</v>
      </c>
      <c r="F91">
        <v>1432.5001219999999</v>
      </c>
      <c r="H91" s="29">
        <f t="shared" si="2"/>
        <v>-1.4249167410772421</v>
      </c>
      <c r="I91" s="30">
        <f t="shared" si="3"/>
        <v>-4.0776583403914568E-3</v>
      </c>
    </row>
    <row r="92" spans="1:9" x14ac:dyDescent="0.35">
      <c r="A92" s="1">
        <v>44314</v>
      </c>
      <c r="B92" s="18">
        <v>1436.25</v>
      </c>
      <c r="C92">
        <v>1479</v>
      </c>
      <c r="D92">
        <v>1431</v>
      </c>
      <c r="E92">
        <v>1476.8000489999999</v>
      </c>
      <c r="F92">
        <v>1470.4360349999999</v>
      </c>
      <c r="H92" s="29">
        <f t="shared" si="2"/>
        <v>-1.0219980648648863</v>
      </c>
      <c r="I92" s="30">
        <f t="shared" si="3"/>
        <v>2.0398104818829508E-2</v>
      </c>
    </row>
    <row r="93" spans="1:9" x14ac:dyDescent="0.35">
      <c r="A93" s="1">
        <v>44315</v>
      </c>
      <c r="B93" s="18">
        <v>1486.1999510000001</v>
      </c>
      <c r="C93">
        <v>1503.650024</v>
      </c>
      <c r="D93">
        <v>1461</v>
      </c>
      <c r="E93">
        <v>1472.5</v>
      </c>
      <c r="F93">
        <v>1466.154419</v>
      </c>
      <c r="H93" s="29">
        <f t="shared" si="2"/>
        <v>-0.3280060602513668</v>
      </c>
      <c r="I93" s="30">
        <f t="shared" si="3"/>
        <v>3.418694359041239E-2</v>
      </c>
    </row>
    <row r="94" spans="1:9" x14ac:dyDescent="0.35">
      <c r="A94" s="1">
        <v>44316</v>
      </c>
      <c r="B94" s="18">
        <v>1445</v>
      </c>
      <c r="C94">
        <v>1453.8000489999999</v>
      </c>
      <c r="D94">
        <v>1407.5</v>
      </c>
      <c r="E94">
        <v>1412.3000489999999</v>
      </c>
      <c r="F94">
        <v>1406.2139890000001</v>
      </c>
      <c r="H94" s="29">
        <f t="shared" si="2"/>
        <v>-0.90042777462839951</v>
      </c>
      <c r="I94" s="30">
        <f t="shared" si="3"/>
        <v>-2.8113172206845272E-2</v>
      </c>
    </row>
    <row r="95" spans="1:9" x14ac:dyDescent="0.35">
      <c r="A95" s="1">
        <v>44319</v>
      </c>
      <c r="B95" s="18">
        <v>1393</v>
      </c>
      <c r="C95">
        <v>1421.900024</v>
      </c>
      <c r="D95">
        <v>1377.3000489999999</v>
      </c>
      <c r="E95">
        <v>1414.4499510000001</v>
      </c>
      <c r="F95">
        <v>1408.3546140000001</v>
      </c>
      <c r="H95" s="29">
        <f t="shared" si="2"/>
        <v>-1.6229026423195203</v>
      </c>
      <c r="I95" s="30">
        <f t="shared" si="3"/>
        <v>-3.6649626766726832E-2</v>
      </c>
    </row>
    <row r="96" spans="1:9" x14ac:dyDescent="0.35">
      <c r="A96" s="1">
        <v>44320</v>
      </c>
      <c r="B96" s="18">
        <v>1409.9499510000001</v>
      </c>
      <c r="C96">
        <v>1423</v>
      </c>
      <c r="D96">
        <v>1383.3000489999999</v>
      </c>
      <c r="E96">
        <v>1388.349976</v>
      </c>
      <c r="F96">
        <v>1382.3670649999999</v>
      </c>
      <c r="H96" s="29">
        <f t="shared" si="2"/>
        <v>-1.3874043037407509</v>
      </c>
      <c r="I96" s="30">
        <f t="shared" si="3"/>
        <v>1.2094513217738519E-2</v>
      </c>
    </row>
    <row r="97" spans="1:9" x14ac:dyDescent="0.35">
      <c r="A97" s="1">
        <v>44321</v>
      </c>
      <c r="B97" s="18">
        <v>1401</v>
      </c>
      <c r="C97">
        <v>1409.599976</v>
      </c>
      <c r="D97">
        <v>1381.6999510000001</v>
      </c>
      <c r="E97">
        <v>1402.599976</v>
      </c>
      <c r="F97">
        <v>1396.555664</v>
      </c>
      <c r="H97" s="29">
        <f t="shared" si="2"/>
        <v>-1.5117526626747326</v>
      </c>
      <c r="I97" s="30">
        <f t="shared" si="3"/>
        <v>-6.367940660537248E-3</v>
      </c>
    </row>
    <row r="98" spans="1:9" x14ac:dyDescent="0.35">
      <c r="A98" s="1">
        <v>44322</v>
      </c>
      <c r="B98" s="18">
        <v>1407.599976</v>
      </c>
      <c r="C98">
        <v>1410.8000489999999</v>
      </c>
      <c r="D98">
        <v>1395</v>
      </c>
      <c r="E98">
        <v>1400.900024</v>
      </c>
      <c r="F98">
        <v>1394.8630370000001</v>
      </c>
      <c r="H98" s="29">
        <f t="shared" si="2"/>
        <v>-1.420054262917722</v>
      </c>
      <c r="I98" s="30">
        <f t="shared" si="3"/>
        <v>4.6998420601244376E-3</v>
      </c>
    </row>
    <row r="99" spans="1:9" x14ac:dyDescent="0.35">
      <c r="A99" s="1">
        <v>44323</v>
      </c>
      <c r="B99" s="18">
        <v>1412.9499510000001</v>
      </c>
      <c r="C99">
        <v>1424.9499510000001</v>
      </c>
      <c r="D99">
        <v>1410.25</v>
      </c>
      <c r="E99">
        <v>1414.75</v>
      </c>
      <c r="F99">
        <v>1408.6533199999999</v>
      </c>
      <c r="H99" s="29">
        <f t="shared" si="2"/>
        <v>-1.3457230613739553</v>
      </c>
      <c r="I99" s="30">
        <f t="shared" si="3"/>
        <v>3.7935732779137725E-3</v>
      </c>
    </row>
    <row r="100" spans="1:9" x14ac:dyDescent="0.35">
      <c r="A100" s="1">
        <v>44326</v>
      </c>
      <c r="B100" s="18">
        <v>1427</v>
      </c>
      <c r="C100">
        <v>1430</v>
      </c>
      <c r="D100">
        <v>1412.8000489999999</v>
      </c>
      <c r="E100">
        <v>1419.849976</v>
      </c>
      <c r="F100">
        <v>1413.731323</v>
      </c>
      <c r="H100" s="29">
        <f t="shared" si="2"/>
        <v>-1.1505152288291722</v>
      </c>
      <c r="I100" s="30">
        <f t="shared" si="3"/>
        <v>9.8946558017910368E-3</v>
      </c>
    </row>
    <row r="101" spans="1:9" x14ac:dyDescent="0.35">
      <c r="A101" s="1">
        <v>44327</v>
      </c>
      <c r="B101" s="18">
        <v>1396</v>
      </c>
      <c r="C101">
        <v>1424.1999510000001</v>
      </c>
      <c r="D101">
        <v>1395.0500489999999</v>
      </c>
      <c r="E101">
        <v>1403.5500489999999</v>
      </c>
      <c r="F101">
        <v>1397.5017089999999</v>
      </c>
      <c r="H101" s="29">
        <f t="shared" si="2"/>
        <v>-1.5812213999527249</v>
      </c>
      <c r="I101" s="30">
        <f t="shared" si="3"/>
        <v>-2.1963334154518663E-2</v>
      </c>
    </row>
    <row r="102" spans="1:9" x14ac:dyDescent="0.35">
      <c r="A102" s="1">
        <v>44328</v>
      </c>
      <c r="B102" s="18">
        <v>1399.75</v>
      </c>
      <c r="C102">
        <v>1408.599976</v>
      </c>
      <c r="D102">
        <v>1388.849976</v>
      </c>
      <c r="E102">
        <v>1399.5</v>
      </c>
      <c r="F102">
        <v>1393.469116</v>
      </c>
      <c r="H102" s="29">
        <f t="shared" si="2"/>
        <v>-1.5291198469942306</v>
      </c>
      <c r="I102" s="30">
        <f t="shared" si="3"/>
        <v>2.6826449066849221E-3</v>
      </c>
    </row>
    <row r="103" spans="1:9" x14ac:dyDescent="0.35">
      <c r="A103" s="1">
        <v>44330</v>
      </c>
      <c r="B103" s="18">
        <v>1394.349976</v>
      </c>
      <c r="C103">
        <v>1398.900024</v>
      </c>
      <c r="D103">
        <v>1382.349976</v>
      </c>
      <c r="E103">
        <v>1386.849976</v>
      </c>
      <c r="F103">
        <v>1380.8735349999999</v>
      </c>
      <c r="H103" s="29">
        <f t="shared" si="2"/>
        <v>-1.6041464167044017</v>
      </c>
      <c r="I103" s="30">
        <f t="shared" si="3"/>
        <v>-3.8653095949967094E-3</v>
      </c>
    </row>
    <row r="104" spans="1:9" x14ac:dyDescent="0.35">
      <c r="A104" s="1">
        <v>44333</v>
      </c>
      <c r="B104" s="18">
        <v>1395.150024</v>
      </c>
      <c r="C104">
        <v>1442.599976</v>
      </c>
      <c r="D104">
        <v>1381.3000489999999</v>
      </c>
      <c r="E104">
        <v>1440.25</v>
      </c>
      <c r="F104">
        <v>1434.043457</v>
      </c>
      <c r="H104" s="29">
        <f t="shared" si="2"/>
        <v>-1.5930307518400444</v>
      </c>
      <c r="I104" s="30">
        <f t="shared" si="3"/>
        <v>5.7361392503104465E-4</v>
      </c>
    </row>
    <row r="105" spans="1:9" x14ac:dyDescent="0.35">
      <c r="A105" s="1">
        <v>44334</v>
      </c>
      <c r="B105" s="18">
        <v>1458.9499510000001</v>
      </c>
      <c r="C105">
        <v>1482.75</v>
      </c>
      <c r="D105">
        <v>1455</v>
      </c>
      <c r="E105">
        <v>1476.6999510000001</v>
      </c>
      <c r="F105">
        <v>1470.3363039999999</v>
      </c>
      <c r="H105" s="29">
        <f t="shared" si="2"/>
        <v>-0.70661067841642533</v>
      </c>
      <c r="I105" s="30">
        <f t="shared" si="3"/>
        <v>4.4715011742740625E-2</v>
      </c>
    </row>
    <row r="106" spans="1:9" x14ac:dyDescent="0.35">
      <c r="A106" s="1">
        <v>44335</v>
      </c>
      <c r="B106" s="18">
        <v>1470.1999510000001</v>
      </c>
      <c r="C106">
        <v>1478.849976</v>
      </c>
      <c r="D106">
        <v>1452.5500489999999</v>
      </c>
      <c r="E106">
        <v>1458.1999510000001</v>
      </c>
      <c r="F106">
        <v>1451.9160159999999</v>
      </c>
      <c r="H106" s="29">
        <f t="shared" si="2"/>
        <v>-0.55030601954094238</v>
      </c>
      <c r="I106" s="30">
        <f t="shared" si="3"/>
        <v>7.6814473094103065E-3</v>
      </c>
    </row>
    <row r="107" spans="1:9" x14ac:dyDescent="0.35">
      <c r="A107" s="1">
        <v>44336</v>
      </c>
      <c r="B107" s="18">
        <v>1458.349976</v>
      </c>
      <c r="C107">
        <v>1465.900024</v>
      </c>
      <c r="D107">
        <v>1428.5</v>
      </c>
      <c r="E107">
        <v>1432.8000489999999</v>
      </c>
      <c r="F107">
        <v>1426.6256100000001</v>
      </c>
      <c r="H107" s="29">
        <f t="shared" si="2"/>
        <v>-0.71494657954609919</v>
      </c>
      <c r="I107" s="30">
        <f t="shared" si="3"/>
        <v>-8.0927694384148371E-3</v>
      </c>
    </row>
    <row r="108" spans="1:9" x14ac:dyDescent="0.35">
      <c r="A108" s="1">
        <v>44337</v>
      </c>
      <c r="B108" s="18">
        <v>1443</v>
      </c>
      <c r="C108">
        <v>1501.900024</v>
      </c>
      <c r="D108">
        <v>1443</v>
      </c>
      <c r="E108">
        <v>1497.3000489999999</v>
      </c>
      <c r="F108">
        <v>1490.8476559999999</v>
      </c>
      <c r="H108" s="29">
        <f t="shared" si="2"/>
        <v>-0.92821526953959654</v>
      </c>
      <c r="I108" s="30">
        <f t="shared" si="3"/>
        <v>-1.0581363398902298E-2</v>
      </c>
    </row>
    <row r="109" spans="1:9" x14ac:dyDescent="0.35">
      <c r="A109" s="1">
        <v>44340</v>
      </c>
      <c r="B109" s="18">
        <v>1503.25</v>
      </c>
      <c r="C109">
        <v>1520.4499510000001</v>
      </c>
      <c r="D109">
        <v>1498.5</v>
      </c>
      <c r="E109">
        <v>1509.9499510000001</v>
      </c>
      <c r="F109">
        <v>1503.4429929999999</v>
      </c>
      <c r="H109" s="29">
        <f t="shared" si="2"/>
        <v>-9.1116985339788167E-2</v>
      </c>
      <c r="I109" s="30">
        <f t="shared" si="3"/>
        <v>4.090515114580711E-2</v>
      </c>
    </row>
    <row r="110" spans="1:9" x14ac:dyDescent="0.35">
      <c r="A110" s="1">
        <v>44341</v>
      </c>
      <c r="B110" s="18">
        <v>1510.5</v>
      </c>
      <c r="C110">
        <v>1513.75</v>
      </c>
      <c r="D110">
        <v>1470.5</v>
      </c>
      <c r="E110">
        <v>1478.9499510000001</v>
      </c>
      <c r="F110">
        <v>1472.5766599999999</v>
      </c>
      <c r="H110" s="29">
        <f t="shared" si="2"/>
        <v>9.6126837133007972E-3</v>
      </c>
      <c r="I110" s="30">
        <f t="shared" si="3"/>
        <v>4.811290907048571E-3</v>
      </c>
    </row>
    <row r="111" spans="1:9" x14ac:dyDescent="0.35">
      <c r="A111" s="1">
        <v>44342</v>
      </c>
      <c r="B111" s="18">
        <v>1480</v>
      </c>
      <c r="C111">
        <v>1487</v>
      </c>
      <c r="D111">
        <v>1470</v>
      </c>
      <c r="E111">
        <v>1477.0500489999999</v>
      </c>
      <c r="F111">
        <v>1470.684937</v>
      </c>
      <c r="H111" s="29">
        <f t="shared" si="2"/>
        <v>-0.41414661368245281</v>
      </c>
      <c r="I111" s="30">
        <f t="shared" si="3"/>
        <v>-2.0398634068565978E-2</v>
      </c>
    </row>
    <row r="112" spans="1:9" x14ac:dyDescent="0.35">
      <c r="A112" s="1">
        <v>44343</v>
      </c>
      <c r="B112" s="18">
        <v>1473.099976</v>
      </c>
      <c r="C112">
        <v>1489</v>
      </c>
      <c r="D112">
        <v>1462.4499510000001</v>
      </c>
      <c r="E112">
        <v>1482.650024</v>
      </c>
      <c r="F112">
        <v>1476.2607419999999</v>
      </c>
      <c r="H112" s="29">
        <f t="shared" si="2"/>
        <v>-0.51001380457602163</v>
      </c>
      <c r="I112" s="30">
        <f t="shared" si="3"/>
        <v>-4.673080229441161E-3</v>
      </c>
    </row>
    <row r="113" spans="1:9" x14ac:dyDescent="0.35">
      <c r="A113" s="1">
        <v>44344</v>
      </c>
      <c r="B113" s="18">
        <v>1490.900024</v>
      </c>
      <c r="C113">
        <v>1513</v>
      </c>
      <c r="D113">
        <v>1478.75</v>
      </c>
      <c r="E113">
        <v>1503.4499510000001</v>
      </c>
      <c r="F113">
        <v>1496.9710689999999</v>
      </c>
      <c r="H113" s="29">
        <f t="shared" si="2"/>
        <v>-0.26270443296649004</v>
      </c>
      <c r="I113" s="30">
        <f t="shared" si="3"/>
        <v>1.2010973003292975E-2</v>
      </c>
    </row>
    <row r="114" spans="1:9" x14ac:dyDescent="0.35">
      <c r="A114" s="1">
        <v>44347</v>
      </c>
      <c r="B114" s="18">
        <v>1500</v>
      </c>
      <c r="C114">
        <v>1519.5</v>
      </c>
      <c r="D114">
        <v>1487.5</v>
      </c>
      <c r="E114">
        <v>1515.849976</v>
      </c>
      <c r="F114">
        <v>1509.3176269999999</v>
      </c>
      <c r="H114" s="29">
        <f t="shared" si="2"/>
        <v>-0.13627166457048323</v>
      </c>
      <c r="I114" s="30">
        <f t="shared" si="3"/>
        <v>6.0851275582889221E-3</v>
      </c>
    </row>
    <row r="115" spans="1:9" x14ac:dyDescent="0.35">
      <c r="A115" s="1">
        <v>44348</v>
      </c>
      <c r="B115" s="18">
        <v>1520.3000489999999</v>
      </c>
      <c r="C115">
        <v>1527</v>
      </c>
      <c r="D115">
        <v>1507.25</v>
      </c>
      <c r="E115">
        <v>1511.6999510000001</v>
      </c>
      <c r="F115">
        <v>1505.185547</v>
      </c>
      <c r="H115" s="29">
        <f t="shared" si="2"/>
        <v>0.14577208957179044</v>
      </c>
      <c r="I115" s="30">
        <f t="shared" si="3"/>
        <v>1.3442607926969047E-2</v>
      </c>
    </row>
    <row r="116" spans="1:9" x14ac:dyDescent="0.35">
      <c r="A116" s="1">
        <v>44349</v>
      </c>
      <c r="B116" s="18">
        <v>1510</v>
      </c>
      <c r="C116">
        <v>1510.1999510000001</v>
      </c>
      <c r="D116">
        <v>1493</v>
      </c>
      <c r="E116">
        <v>1504</v>
      </c>
      <c r="F116">
        <v>1497.518677</v>
      </c>
      <c r="H116" s="29">
        <f t="shared" si="2"/>
        <v>2.6658099855015574E-3</v>
      </c>
      <c r="I116" s="30">
        <f t="shared" si="3"/>
        <v>-6.7980652083005017E-3</v>
      </c>
    </row>
    <row r="117" spans="1:9" x14ac:dyDescent="0.35">
      <c r="A117" s="1">
        <v>44350</v>
      </c>
      <c r="B117" s="18">
        <v>1508</v>
      </c>
      <c r="C117">
        <v>1524.9499510000001</v>
      </c>
      <c r="D117">
        <v>1487.75</v>
      </c>
      <c r="E117">
        <v>1520.5500489999999</v>
      </c>
      <c r="F117">
        <v>1513.997437</v>
      </c>
      <c r="H117" s="29">
        <f t="shared" si="2"/>
        <v>-2.5121684925695401E-2</v>
      </c>
      <c r="I117" s="30">
        <f t="shared" si="3"/>
        <v>-1.325381241068682E-3</v>
      </c>
    </row>
    <row r="118" spans="1:9" x14ac:dyDescent="0.35">
      <c r="A118" s="1">
        <v>44351</v>
      </c>
      <c r="B118" s="18">
        <v>1516</v>
      </c>
      <c r="C118">
        <v>1520.650024</v>
      </c>
      <c r="D118">
        <v>1499.1999510000001</v>
      </c>
      <c r="E118">
        <v>1500.9499510000001</v>
      </c>
      <c r="F118">
        <v>1494.481812</v>
      </c>
      <c r="H118" s="29">
        <f t="shared" si="2"/>
        <v>8.602829471909243E-2</v>
      </c>
      <c r="I118" s="30">
        <f t="shared" si="3"/>
        <v>5.29101763441568E-3</v>
      </c>
    </row>
    <row r="119" spans="1:9" x14ac:dyDescent="0.35">
      <c r="A119" s="1">
        <v>44354</v>
      </c>
      <c r="B119" s="18">
        <v>1510</v>
      </c>
      <c r="C119">
        <v>1514</v>
      </c>
      <c r="D119">
        <v>1496</v>
      </c>
      <c r="E119">
        <v>1499.849976</v>
      </c>
      <c r="F119">
        <v>1493.3865969999999</v>
      </c>
      <c r="H119" s="29">
        <f t="shared" si="2"/>
        <v>2.6658099855015574E-3</v>
      </c>
      <c r="I119" s="30">
        <f t="shared" si="3"/>
        <v>-3.9656363933469538E-3</v>
      </c>
    </row>
    <row r="120" spans="1:9" x14ac:dyDescent="0.35">
      <c r="A120" s="1">
        <v>44355</v>
      </c>
      <c r="B120" s="18">
        <v>1496.5500489999999</v>
      </c>
      <c r="C120">
        <v>1501.3000489999999</v>
      </c>
      <c r="D120">
        <v>1481.5</v>
      </c>
      <c r="E120">
        <v>1483.0500489999999</v>
      </c>
      <c r="F120">
        <v>1476.659058</v>
      </c>
      <c r="H120" s="29">
        <f t="shared" si="2"/>
        <v>-0.18420441249867342</v>
      </c>
      <c r="I120" s="30">
        <f t="shared" si="3"/>
        <v>-8.9471590393715144E-3</v>
      </c>
    </row>
    <row r="121" spans="1:9" x14ac:dyDescent="0.35">
      <c r="A121" s="1">
        <v>44356</v>
      </c>
      <c r="B121" s="18">
        <v>1483.900024</v>
      </c>
      <c r="C121">
        <v>1502</v>
      </c>
      <c r="D121">
        <v>1472.0500489999999</v>
      </c>
      <c r="E121">
        <v>1480.3000489999999</v>
      </c>
      <c r="F121">
        <v>1473.9208980000001</v>
      </c>
      <c r="H121" s="29">
        <f t="shared" si="2"/>
        <v>-0.35996066515567937</v>
      </c>
      <c r="I121" s="30">
        <f t="shared" si="3"/>
        <v>-8.4887185839212474E-3</v>
      </c>
    </row>
    <row r="122" spans="1:9" x14ac:dyDescent="0.35">
      <c r="A122" s="1">
        <v>44357</v>
      </c>
      <c r="B122" s="18">
        <v>1482.099976</v>
      </c>
      <c r="C122">
        <v>1489</v>
      </c>
      <c r="D122">
        <v>1473.650024</v>
      </c>
      <c r="E122">
        <v>1481.0500489999999</v>
      </c>
      <c r="F122">
        <v>1474.667725</v>
      </c>
      <c r="H122" s="29">
        <f t="shared" si="2"/>
        <v>-0.38497007747563533</v>
      </c>
      <c r="I122" s="30">
        <f t="shared" si="3"/>
        <v>-1.2137884160474414E-3</v>
      </c>
    </row>
    <row r="123" spans="1:9" x14ac:dyDescent="0.35">
      <c r="A123" s="1">
        <v>44358</v>
      </c>
      <c r="B123" s="18">
        <v>1491</v>
      </c>
      <c r="C123">
        <v>1496.5500489999999</v>
      </c>
      <c r="D123">
        <v>1481.0500489999999</v>
      </c>
      <c r="E123">
        <v>1486.349976</v>
      </c>
      <c r="F123">
        <v>1479.9448239999999</v>
      </c>
      <c r="H123" s="29">
        <f t="shared" si="2"/>
        <v>-0.26131539167086953</v>
      </c>
      <c r="I123" s="30">
        <f t="shared" si="3"/>
        <v>5.9870509951085006E-3</v>
      </c>
    </row>
    <row r="124" spans="1:9" x14ac:dyDescent="0.35">
      <c r="A124" s="1">
        <v>44361</v>
      </c>
      <c r="B124" s="18">
        <v>1478.25</v>
      </c>
      <c r="C124">
        <v>1486</v>
      </c>
      <c r="D124">
        <v>1462.5500489999999</v>
      </c>
      <c r="E124">
        <v>1479.4499510000001</v>
      </c>
      <c r="F124">
        <v>1473.0744629999999</v>
      </c>
      <c r="H124" s="29">
        <f t="shared" si="2"/>
        <v>-0.43846067172975012</v>
      </c>
      <c r="I124" s="30">
        <f t="shared" si="3"/>
        <v>-8.588080063799115E-3</v>
      </c>
    </row>
    <row r="125" spans="1:9" x14ac:dyDescent="0.35">
      <c r="A125" s="1">
        <v>44362</v>
      </c>
      <c r="B125" s="18">
        <v>1486</v>
      </c>
      <c r="C125">
        <v>1496</v>
      </c>
      <c r="D125">
        <v>1474.8000489999999</v>
      </c>
      <c r="E125">
        <v>1490.25</v>
      </c>
      <c r="F125">
        <v>1483.8280030000001</v>
      </c>
      <c r="H125" s="29">
        <f t="shared" si="2"/>
        <v>-0.33078412894886194</v>
      </c>
      <c r="I125" s="30">
        <f t="shared" si="3"/>
        <v>5.2289905767651428E-3</v>
      </c>
    </row>
    <row r="126" spans="1:9" x14ac:dyDescent="0.35">
      <c r="A126" s="1">
        <v>44363</v>
      </c>
      <c r="B126" s="18">
        <v>1488</v>
      </c>
      <c r="C126">
        <v>1494</v>
      </c>
      <c r="D126">
        <v>1478.099976</v>
      </c>
      <c r="E126">
        <v>1484.599976</v>
      </c>
      <c r="F126">
        <v>1478.2022710000001</v>
      </c>
      <c r="H126" s="29">
        <f t="shared" si="2"/>
        <v>-0.30299663403766497</v>
      </c>
      <c r="I126" s="30">
        <f t="shared" si="3"/>
        <v>1.3449901153326123E-3</v>
      </c>
    </row>
    <row r="127" spans="1:9" x14ac:dyDescent="0.35">
      <c r="A127" s="1">
        <v>44364</v>
      </c>
      <c r="B127" s="18">
        <v>1466</v>
      </c>
      <c r="C127">
        <v>1478.75</v>
      </c>
      <c r="D127">
        <v>1460</v>
      </c>
      <c r="E127">
        <v>1466.099976</v>
      </c>
      <c r="F127">
        <v>1459.781982</v>
      </c>
      <c r="H127" s="29">
        <f t="shared" si="2"/>
        <v>-0.60865907806083153</v>
      </c>
      <c r="I127" s="30">
        <f t="shared" si="3"/>
        <v>-1.4895332946440361E-2</v>
      </c>
    </row>
    <row r="128" spans="1:9" x14ac:dyDescent="0.35">
      <c r="A128" s="1">
        <v>44365</v>
      </c>
      <c r="B128" s="18">
        <v>1469.5</v>
      </c>
      <c r="C128">
        <v>1490</v>
      </c>
      <c r="D128">
        <v>1455</v>
      </c>
      <c r="E128">
        <v>1479.8000489999999</v>
      </c>
      <c r="F128">
        <v>1473.423096</v>
      </c>
      <c r="H128" s="29">
        <f t="shared" si="2"/>
        <v>-0.56003096196623681</v>
      </c>
      <c r="I128" s="30">
        <f t="shared" si="3"/>
        <v>2.3846034123751396E-3</v>
      </c>
    </row>
    <row r="129" spans="1:9" x14ac:dyDescent="0.35">
      <c r="A129" s="1">
        <v>44368</v>
      </c>
      <c r="B129" s="18">
        <v>1461.349976</v>
      </c>
      <c r="C129">
        <v>1491.8000489999999</v>
      </c>
      <c r="D129">
        <v>1459</v>
      </c>
      <c r="E129">
        <v>1488.6999510000001</v>
      </c>
      <c r="F129">
        <v>1482.284668</v>
      </c>
      <c r="H129" s="29">
        <f t="shared" si="2"/>
        <v>-0.67326533717930381</v>
      </c>
      <c r="I129" s="30">
        <f t="shared" si="3"/>
        <v>-5.5615572779495071E-3</v>
      </c>
    </row>
    <row r="130" spans="1:9" x14ac:dyDescent="0.35">
      <c r="A130" s="1">
        <v>44369</v>
      </c>
      <c r="B130" s="18">
        <v>1497</v>
      </c>
      <c r="C130">
        <v>1508</v>
      </c>
      <c r="D130">
        <v>1480</v>
      </c>
      <c r="E130">
        <v>1483.8000489999999</v>
      </c>
      <c r="F130">
        <v>1477.405884</v>
      </c>
      <c r="H130" s="29">
        <f t="shared" ref="H130:H193" si="4">STANDARDIZE(B130,$L$5,$K$2)</f>
        <v>-0.17795290693727867</v>
      </c>
      <c r="I130" s="30">
        <f t="shared" si="3"/>
        <v>2.4102455838605822E-2</v>
      </c>
    </row>
    <row r="131" spans="1:9" x14ac:dyDescent="0.35">
      <c r="A131" s="1">
        <v>44370</v>
      </c>
      <c r="B131" s="18">
        <v>1490</v>
      </c>
      <c r="C131">
        <v>1497.8000489999999</v>
      </c>
      <c r="D131">
        <v>1478.599976</v>
      </c>
      <c r="E131">
        <v>1485.5</v>
      </c>
      <c r="F131">
        <v>1479.0985109999999</v>
      </c>
      <c r="H131" s="29">
        <f t="shared" si="4"/>
        <v>-0.27520913912646799</v>
      </c>
      <c r="I131" s="30">
        <f t="shared" si="3"/>
        <v>-4.6869854801235731E-3</v>
      </c>
    </row>
    <row r="132" spans="1:9" x14ac:dyDescent="0.35">
      <c r="A132" s="1">
        <v>44371</v>
      </c>
      <c r="B132" s="18">
        <v>1490</v>
      </c>
      <c r="C132">
        <v>1513.4499510000001</v>
      </c>
      <c r="D132">
        <v>1488</v>
      </c>
      <c r="E132">
        <v>1506.25</v>
      </c>
      <c r="F132">
        <v>1499.759033</v>
      </c>
      <c r="H132" s="29">
        <f t="shared" si="4"/>
        <v>-0.27520913912646799</v>
      </c>
      <c r="I132" s="30">
        <f t="shared" ref="I132:I195" si="5">LN(B132/B131)</f>
        <v>0</v>
      </c>
    </row>
    <row r="133" spans="1:9" x14ac:dyDescent="0.35">
      <c r="A133" s="1">
        <v>44372</v>
      </c>
      <c r="B133" s="18">
        <v>1511.099976</v>
      </c>
      <c r="C133">
        <v>1522</v>
      </c>
      <c r="D133">
        <v>1507</v>
      </c>
      <c r="E133">
        <v>1515.099976</v>
      </c>
      <c r="F133">
        <v>1508.570923</v>
      </c>
      <c r="H133" s="29">
        <f t="shared" si="4"/>
        <v>1.7948598736720528E-2</v>
      </c>
      <c r="I133" s="30">
        <f t="shared" si="5"/>
        <v>1.4061726597739856E-2</v>
      </c>
    </row>
    <row r="134" spans="1:9" x14ac:dyDescent="0.35">
      <c r="A134" s="1">
        <v>44375</v>
      </c>
      <c r="B134" s="18">
        <v>1520</v>
      </c>
      <c r="C134">
        <v>1523</v>
      </c>
      <c r="D134">
        <v>1505</v>
      </c>
      <c r="E134">
        <v>1508.349976</v>
      </c>
      <c r="F134">
        <v>1501.849976</v>
      </c>
      <c r="H134" s="29">
        <f t="shared" si="4"/>
        <v>0.14160328454148635</v>
      </c>
      <c r="I134" s="30">
        <f t="shared" si="5"/>
        <v>5.8724883030773943E-3</v>
      </c>
    </row>
    <row r="135" spans="1:9" x14ac:dyDescent="0.35">
      <c r="A135" s="1">
        <v>44376</v>
      </c>
      <c r="B135" s="18">
        <v>1507</v>
      </c>
      <c r="C135">
        <v>1508.1999510000001</v>
      </c>
      <c r="D135">
        <v>1492.150024</v>
      </c>
      <c r="E135">
        <v>1502.0500489999999</v>
      </c>
      <c r="F135">
        <v>1502.0500489999999</v>
      </c>
      <c r="H135" s="29">
        <f t="shared" si="4"/>
        <v>-3.9015432381293874E-2</v>
      </c>
      <c r="I135" s="30">
        <f t="shared" si="5"/>
        <v>-8.5894152138266122E-3</v>
      </c>
    </row>
    <row r="136" spans="1:9" x14ac:dyDescent="0.35">
      <c r="A136" s="1">
        <v>44377</v>
      </c>
      <c r="B136" s="18">
        <v>1498</v>
      </c>
      <c r="C136">
        <v>1509</v>
      </c>
      <c r="D136">
        <v>1494.099976</v>
      </c>
      <c r="E136">
        <v>1497.900024</v>
      </c>
      <c r="F136">
        <v>1497.900024</v>
      </c>
      <c r="H136" s="29">
        <f t="shared" si="4"/>
        <v>-0.16405915948168018</v>
      </c>
      <c r="I136" s="30">
        <f t="shared" si="5"/>
        <v>-5.9900345493306747E-3</v>
      </c>
    </row>
    <row r="137" spans="1:9" x14ac:dyDescent="0.35">
      <c r="A137" s="1">
        <v>44378</v>
      </c>
      <c r="B137" s="18">
        <v>1502</v>
      </c>
      <c r="C137">
        <v>1502</v>
      </c>
      <c r="D137">
        <v>1483</v>
      </c>
      <c r="E137">
        <v>1486.75</v>
      </c>
      <c r="F137">
        <v>1486.75</v>
      </c>
      <c r="H137" s="29">
        <f t="shared" si="4"/>
        <v>-0.10848416965928627</v>
      </c>
      <c r="I137" s="30">
        <f t="shared" si="5"/>
        <v>2.6666682469152977E-3</v>
      </c>
    </row>
    <row r="138" spans="1:9" x14ac:dyDescent="0.35">
      <c r="A138" s="1">
        <v>44379</v>
      </c>
      <c r="B138" s="18">
        <v>1485</v>
      </c>
      <c r="C138">
        <v>1489.25</v>
      </c>
      <c r="D138">
        <v>1477</v>
      </c>
      <c r="E138">
        <v>1480.400024</v>
      </c>
      <c r="F138">
        <v>1480.400024</v>
      </c>
      <c r="H138" s="29">
        <f t="shared" si="4"/>
        <v>-0.3446778764044604</v>
      </c>
      <c r="I138" s="30">
        <f t="shared" si="5"/>
        <v>-1.1382781087280068E-2</v>
      </c>
    </row>
    <row r="139" spans="1:9" x14ac:dyDescent="0.35">
      <c r="A139" s="1">
        <v>44382</v>
      </c>
      <c r="B139" s="18">
        <v>1489.9499510000001</v>
      </c>
      <c r="C139">
        <v>1504.5</v>
      </c>
      <c r="D139">
        <v>1484.5500489999999</v>
      </c>
      <c r="E139">
        <v>1495.4499510000001</v>
      </c>
      <c r="F139">
        <v>1495.4499510000001</v>
      </c>
      <c r="H139" s="29">
        <f t="shared" si="4"/>
        <v>-0.27590450729287247</v>
      </c>
      <c r="I139" s="30">
        <f t="shared" si="5"/>
        <v>3.3277572056645889E-3</v>
      </c>
    </row>
    <row r="140" spans="1:9" x14ac:dyDescent="0.35">
      <c r="A140" s="1">
        <v>44383</v>
      </c>
      <c r="B140" s="18">
        <v>1497</v>
      </c>
      <c r="C140">
        <v>1540</v>
      </c>
      <c r="D140">
        <v>1496</v>
      </c>
      <c r="E140">
        <v>1534.6999510000001</v>
      </c>
      <c r="F140">
        <v>1534.6999510000001</v>
      </c>
      <c r="H140" s="29">
        <f t="shared" si="4"/>
        <v>-0.17795290693727867</v>
      </c>
      <c r="I140" s="30">
        <f t="shared" si="5"/>
        <v>4.7205759771638744E-3</v>
      </c>
    </row>
    <row r="141" spans="1:9" x14ac:dyDescent="0.35">
      <c r="A141" s="1">
        <v>44384</v>
      </c>
      <c r="B141" s="18">
        <v>1534</v>
      </c>
      <c r="C141">
        <v>1545.349976</v>
      </c>
      <c r="D141">
        <v>1527.6999510000001</v>
      </c>
      <c r="E141">
        <v>1539.5</v>
      </c>
      <c r="F141">
        <v>1539.5</v>
      </c>
      <c r="H141" s="29">
        <f t="shared" si="4"/>
        <v>0.33611574891986501</v>
      </c>
      <c r="I141" s="30">
        <f t="shared" si="5"/>
        <v>2.4415597507573199E-2</v>
      </c>
    </row>
    <row r="142" spans="1:9" x14ac:dyDescent="0.35">
      <c r="A142" s="1">
        <v>44385</v>
      </c>
      <c r="B142" s="18">
        <v>1525</v>
      </c>
      <c r="C142">
        <v>1537.6999510000001</v>
      </c>
      <c r="D142">
        <v>1513.4499510000001</v>
      </c>
      <c r="E142">
        <v>1520.4499510000001</v>
      </c>
      <c r="F142">
        <v>1520.4499510000001</v>
      </c>
      <c r="H142" s="29">
        <f t="shared" si="4"/>
        <v>0.21107202181947873</v>
      </c>
      <c r="I142" s="30">
        <f t="shared" si="5"/>
        <v>-5.884292885689534E-3</v>
      </c>
    </row>
    <row r="143" spans="1:9" x14ac:dyDescent="0.35">
      <c r="A143" s="1">
        <v>44386</v>
      </c>
      <c r="B143" s="18">
        <v>1512.5500489999999</v>
      </c>
      <c r="C143">
        <v>1516</v>
      </c>
      <c r="D143">
        <v>1497.5</v>
      </c>
      <c r="E143">
        <v>1502</v>
      </c>
      <c r="F143">
        <v>1502</v>
      </c>
      <c r="H143" s="29">
        <f t="shared" si="4"/>
        <v>3.8095546790902234E-2</v>
      </c>
      <c r="I143" s="30">
        <f t="shared" si="5"/>
        <v>-8.1974094360518102E-3</v>
      </c>
    </row>
    <row r="144" spans="1:9" x14ac:dyDescent="0.35">
      <c r="A144" s="1">
        <v>44389</v>
      </c>
      <c r="B144" s="18">
        <v>1502</v>
      </c>
      <c r="C144">
        <v>1502</v>
      </c>
      <c r="D144">
        <v>1484</v>
      </c>
      <c r="E144">
        <v>1487</v>
      </c>
      <c r="F144">
        <v>1487</v>
      </c>
      <c r="H144" s="29">
        <f t="shared" si="4"/>
        <v>-0.10848416965928627</v>
      </c>
      <c r="I144" s="30">
        <f t="shared" si="5"/>
        <v>-6.9994472813801134E-3</v>
      </c>
    </row>
    <row r="145" spans="1:9" x14ac:dyDescent="0.35">
      <c r="A145" s="1">
        <v>44390</v>
      </c>
      <c r="B145" s="18">
        <v>1496.099976</v>
      </c>
      <c r="C145">
        <v>1506.099976</v>
      </c>
      <c r="D145">
        <v>1484.099976</v>
      </c>
      <c r="E145">
        <v>1501.849976</v>
      </c>
      <c r="F145">
        <v>1501.849976</v>
      </c>
      <c r="H145" s="29">
        <f t="shared" si="4"/>
        <v>-0.19045761309725665</v>
      </c>
      <c r="I145" s="30">
        <f t="shared" si="5"/>
        <v>-3.9358471456020601E-3</v>
      </c>
    </row>
    <row r="146" spans="1:9" x14ac:dyDescent="0.35">
      <c r="A146" s="1">
        <v>44391</v>
      </c>
      <c r="B146" s="18">
        <v>1497.5</v>
      </c>
      <c r="C146">
        <v>1507.349976</v>
      </c>
      <c r="D146">
        <v>1491.099976</v>
      </c>
      <c r="E146">
        <v>1499.150024</v>
      </c>
      <c r="F146">
        <v>1499.150024</v>
      </c>
      <c r="H146" s="29">
        <f t="shared" si="4"/>
        <v>-0.17100603320947941</v>
      </c>
      <c r="I146" s="30">
        <f t="shared" si="5"/>
        <v>9.3534481112655097E-4</v>
      </c>
    </row>
    <row r="147" spans="1:9" x14ac:dyDescent="0.35">
      <c r="A147" s="1">
        <v>44392</v>
      </c>
      <c r="B147" s="18">
        <v>1505</v>
      </c>
      <c r="C147">
        <v>1526.75</v>
      </c>
      <c r="D147">
        <v>1499.650024</v>
      </c>
      <c r="E147">
        <v>1520.6999510000001</v>
      </c>
      <c r="F147">
        <v>1520.6999510000001</v>
      </c>
      <c r="H147" s="29">
        <f t="shared" si="4"/>
        <v>-6.6802927292490835E-2</v>
      </c>
      <c r="I147" s="30">
        <f t="shared" si="5"/>
        <v>4.9958471933716697E-3</v>
      </c>
    </row>
    <row r="148" spans="1:9" x14ac:dyDescent="0.35">
      <c r="A148" s="1">
        <v>44393</v>
      </c>
      <c r="B148" s="18">
        <v>1527.9499510000001</v>
      </c>
      <c r="C148">
        <v>1529.9499510000001</v>
      </c>
      <c r="D148">
        <v>1518.8000489999999</v>
      </c>
      <c r="E148">
        <v>1522.349976</v>
      </c>
      <c r="F148">
        <v>1522.349976</v>
      </c>
      <c r="H148" s="29">
        <f t="shared" si="4"/>
        <v>0.25205789601986966</v>
      </c>
      <c r="I148" s="30">
        <f t="shared" si="5"/>
        <v>1.5134037425894854E-2</v>
      </c>
    </row>
    <row r="149" spans="1:9" x14ac:dyDescent="0.35">
      <c r="A149" s="1">
        <v>44396</v>
      </c>
      <c r="B149" s="18">
        <v>1487</v>
      </c>
      <c r="C149">
        <v>1488.849976</v>
      </c>
      <c r="D149">
        <v>1466</v>
      </c>
      <c r="E149">
        <v>1471</v>
      </c>
      <c r="F149">
        <v>1471</v>
      </c>
      <c r="H149" s="29">
        <f t="shared" si="4"/>
        <v>-0.31689038149326343</v>
      </c>
      <c r="I149" s="30">
        <f t="shared" si="5"/>
        <v>-2.716626814871595E-2</v>
      </c>
    </row>
    <row r="150" spans="1:9" x14ac:dyDescent="0.35">
      <c r="A150" s="1">
        <v>44397</v>
      </c>
      <c r="B150" s="18">
        <v>1442</v>
      </c>
      <c r="C150">
        <v>1454</v>
      </c>
      <c r="D150">
        <v>1436.150024</v>
      </c>
      <c r="E150">
        <v>1443.150024</v>
      </c>
      <c r="F150">
        <v>1443.150024</v>
      </c>
      <c r="H150" s="29">
        <f t="shared" si="4"/>
        <v>-0.942109016995195</v>
      </c>
      <c r="I150" s="30">
        <f t="shared" si="5"/>
        <v>-3.0729628615260695E-2</v>
      </c>
    </row>
    <row r="151" spans="1:9" x14ac:dyDescent="0.35">
      <c r="A151" s="1">
        <v>44399</v>
      </c>
      <c r="B151" s="18">
        <v>1456.099976</v>
      </c>
      <c r="C151">
        <v>1468.5</v>
      </c>
      <c r="D151">
        <v>1445</v>
      </c>
      <c r="E151">
        <v>1448.6999510000001</v>
      </c>
      <c r="F151">
        <v>1448.6999510000001</v>
      </c>
      <c r="H151" s="29">
        <f t="shared" si="4"/>
        <v>-0.74620751132119578</v>
      </c>
      <c r="I151" s="30">
        <f t="shared" si="5"/>
        <v>9.7305733895797705E-3</v>
      </c>
    </row>
    <row r="152" spans="1:9" x14ac:dyDescent="0.35">
      <c r="A152" s="1">
        <v>44400</v>
      </c>
      <c r="B152" s="18">
        <v>1451.5</v>
      </c>
      <c r="C152">
        <v>1457.4499510000001</v>
      </c>
      <c r="D152">
        <v>1435.3000489999999</v>
      </c>
      <c r="E152">
        <v>1442.75</v>
      </c>
      <c r="F152">
        <v>1442.75</v>
      </c>
      <c r="H152" s="29">
        <f t="shared" si="4"/>
        <v>-0.81011841616700941</v>
      </c>
      <c r="I152" s="30">
        <f t="shared" si="5"/>
        <v>-3.1641077697896194E-3</v>
      </c>
    </row>
    <row r="153" spans="1:9" x14ac:dyDescent="0.35">
      <c r="A153" s="1">
        <v>44403</v>
      </c>
      <c r="B153" s="18">
        <v>1430</v>
      </c>
      <c r="C153">
        <v>1444</v>
      </c>
      <c r="D153">
        <v>1428.099976</v>
      </c>
      <c r="E153">
        <v>1434.5500489999999</v>
      </c>
      <c r="F153">
        <v>1434.5500489999999</v>
      </c>
      <c r="H153" s="29">
        <f t="shared" si="4"/>
        <v>-1.1088339864623766</v>
      </c>
      <c r="I153" s="30">
        <f t="shared" si="5"/>
        <v>-1.4923060210731615E-2</v>
      </c>
    </row>
    <row r="154" spans="1:9" x14ac:dyDescent="0.35">
      <c r="A154" s="1">
        <v>44404</v>
      </c>
      <c r="B154" s="18">
        <v>1436.099976</v>
      </c>
      <c r="C154">
        <v>1449.900024</v>
      </c>
      <c r="D154">
        <v>1436.099976</v>
      </c>
      <c r="E154">
        <v>1439.75</v>
      </c>
      <c r="F154">
        <v>1439.75</v>
      </c>
      <c r="H154" s="29">
        <f t="shared" si="4"/>
        <v>-1.0240824604331653</v>
      </c>
      <c r="I154" s="30">
        <f t="shared" si="5"/>
        <v>4.2566451006916728E-3</v>
      </c>
    </row>
    <row r="155" spans="1:9" x14ac:dyDescent="0.35">
      <c r="A155" s="1">
        <v>44405</v>
      </c>
      <c r="B155" s="18">
        <v>1435.0500489999999</v>
      </c>
      <c r="C155">
        <v>1438.6999510000001</v>
      </c>
      <c r="D155">
        <v>1404</v>
      </c>
      <c r="E155">
        <v>1417.3000489999999</v>
      </c>
      <c r="F155">
        <v>1417.3000489999999</v>
      </c>
      <c r="H155" s="29">
        <f t="shared" si="4"/>
        <v>-1.0386698810179797</v>
      </c>
      <c r="I155" s="30">
        <f t="shared" si="5"/>
        <v>-7.3136341720763613E-4</v>
      </c>
    </row>
    <row r="156" spans="1:9" x14ac:dyDescent="0.35">
      <c r="A156" s="1">
        <v>44406</v>
      </c>
      <c r="B156" s="18">
        <v>1428.25</v>
      </c>
      <c r="C156">
        <v>1429.9499510000001</v>
      </c>
      <c r="D156">
        <v>1413.3000489999999</v>
      </c>
      <c r="E156">
        <v>1418.25</v>
      </c>
      <c r="F156">
        <v>1418.25</v>
      </c>
      <c r="H156" s="29">
        <f t="shared" si="4"/>
        <v>-1.133148044509674</v>
      </c>
      <c r="I156" s="30">
        <f t="shared" si="5"/>
        <v>-4.7498073328651877E-3</v>
      </c>
    </row>
    <row r="157" spans="1:9" x14ac:dyDescent="0.35">
      <c r="A157" s="1">
        <v>44407</v>
      </c>
      <c r="B157" s="18">
        <v>1419</v>
      </c>
      <c r="C157">
        <v>1431.75</v>
      </c>
      <c r="D157">
        <v>1407.9499510000001</v>
      </c>
      <c r="E157">
        <v>1426.4499510000001</v>
      </c>
      <c r="F157">
        <v>1426.4499510000001</v>
      </c>
      <c r="H157" s="29">
        <f t="shared" si="4"/>
        <v>-1.2616652084739599</v>
      </c>
      <c r="I157" s="30">
        <f t="shared" si="5"/>
        <v>-6.49752044452921E-3</v>
      </c>
    </row>
    <row r="158" spans="1:9" x14ac:dyDescent="0.35">
      <c r="A158" s="1">
        <v>44410</v>
      </c>
      <c r="B158" s="18">
        <v>1435</v>
      </c>
      <c r="C158">
        <v>1435</v>
      </c>
      <c r="D158">
        <v>1416.25</v>
      </c>
      <c r="E158">
        <v>1422.650024</v>
      </c>
      <c r="F158">
        <v>1422.650024</v>
      </c>
      <c r="H158" s="29">
        <f t="shared" si="4"/>
        <v>-1.0393652491843843</v>
      </c>
      <c r="I158" s="30">
        <f t="shared" si="5"/>
        <v>1.1212451033678805E-2</v>
      </c>
    </row>
    <row r="159" spans="1:9" x14ac:dyDescent="0.35">
      <c r="A159" s="1">
        <v>44411</v>
      </c>
      <c r="B159" s="18">
        <v>1410</v>
      </c>
      <c r="C159">
        <v>1439.900024</v>
      </c>
      <c r="D159">
        <v>1410</v>
      </c>
      <c r="E159">
        <v>1434.6999510000001</v>
      </c>
      <c r="F159">
        <v>1434.6999510000001</v>
      </c>
      <c r="H159" s="29">
        <f t="shared" si="4"/>
        <v>-1.3867089355743463</v>
      </c>
      <c r="I159" s="30">
        <f t="shared" si="5"/>
        <v>-1.7575144821507488E-2</v>
      </c>
    </row>
    <row r="160" spans="1:9" x14ac:dyDescent="0.35">
      <c r="A160" s="1">
        <v>44412</v>
      </c>
      <c r="B160" s="18">
        <v>1441</v>
      </c>
      <c r="C160">
        <v>1474.5</v>
      </c>
      <c r="D160">
        <v>1440</v>
      </c>
      <c r="E160">
        <v>1465.3000489999999</v>
      </c>
      <c r="F160">
        <v>1465.3000489999999</v>
      </c>
      <c r="H160" s="29">
        <f t="shared" si="4"/>
        <v>-0.95600276445079346</v>
      </c>
      <c r="I160" s="30">
        <f t="shared" si="5"/>
        <v>2.1747612627308212E-2</v>
      </c>
    </row>
    <row r="161" spans="1:9" x14ac:dyDescent="0.35">
      <c r="A161" s="1">
        <v>44413</v>
      </c>
      <c r="B161" s="18">
        <v>1467.099976</v>
      </c>
      <c r="C161">
        <v>1507.0500489999999</v>
      </c>
      <c r="D161">
        <v>1457.400024</v>
      </c>
      <c r="E161">
        <v>1484.849976</v>
      </c>
      <c r="F161">
        <v>1484.849976</v>
      </c>
      <c r="H161" s="29">
        <f t="shared" si="4"/>
        <v>-0.5933762893096125</v>
      </c>
      <c r="I161" s="30">
        <f t="shared" si="5"/>
        <v>1.7950329787273123E-2</v>
      </c>
    </row>
    <row r="162" spans="1:9" x14ac:dyDescent="0.35">
      <c r="A162" s="1">
        <v>44414</v>
      </c>
      <c r="B162" s="18">
        <v>1483.5500489999999</v>
      </c>
      <c r="C162">
        <v>1500</v>
      </c>
      <c r="D162">
        <v>1474</v>
      </c>
      <c r="E162">
        <v>1492.650024</v>
      </c>
      <c r="F162">
        <v>1492.650024</v>
      </c>
      <c r="H162" s="29">
        <f t="shared" si="4"/>
        <v>-0.36482312942145362</v>
      </c>
      <c r="I162" s="30">
        <f t="shared" si="5"/>
        <v>1.1150250483188091E-2</v>
      </c>
    </row>
    <row r="163" spans="1:9" x14ac:dyDescent="0.35">
      <c r="A163" s="1">
        <v>44417</v>
      </c>
      <c r="B163" s="18">
        <v>1492</v>
      </c>
      <c r="C163">
        <v>1507.349976</v>
      </c>
      <c r="D163">
        <v>1476</v>
      </c>
      <c r="E163">
        <v>1503.900024</v>
      </c>
      <c r="F163">
        <v>1503.900024</v>
      </c>
      <c r="H163" s="29">
        <f t="shared" si="4"/>
        <v>-0.24742164421527105</v>
      </c>
      <c r="I163" s="30">
        <f t="shared" si="5"/>
        <v>5.6796044937231201E-3</v>
      </c>
    </row>
    <row r="164" spans="1:9" x14ac:dyDescent="0.35">
      <c r="A164" s="1">
        <v>44418</v>
      </c>
      <c r="B164" s="18">
        <v>1489</v>
      </c>
      <c r="C164">
        <v>1519.75</v>
      </c>
      <c r="D164">
        <v>1489</v>
      </c>
      <c r="E164">
        <v>1507.650024</v>
      </c>
      <c r="F164">
        <v>1507.650024</v>
      </c>
      <c r="H164" s="29">
        <f t="shared" si="4"/>
        <v>-0.28910288658206651</v>
      </c>
      <c r="I164" s="30">
        <f t="shared" si="5"/>
        <v>-2.0127480796971208E-3</v>
      </c>
    </row>
    <row r="165" spans="1:9" x14ac:dyDescent="0.35">
      <c r="A165" s="1">
        <v>44419</v>
      </c>
      <c r="B165" s="18">
        <v>1514.900024</v>
      </c>
      <c r="C165">
        <v>1518.849976</v>
      </c>
      <c r="D165">
        <v>1491.0500489999999</v>
      </c>
      <c r="E165">
        <v>1494.9499510000001</v>
      </c>
      <c r="F165">
        <v>1494.9499510000001</v>
      </c>
      <c r="H165" s="29">
        <f t="shared" si="4"/>
        <v>7.0745505967873462E-2</v>
      </c>
      <c r="I165" s="30">
        <f t="shared" si="5"/>
        <v>1.7244692322898648E-2</v>
      </c>
    </row>
    <row r="166" spans="1:9" x14ac:dyDescent="0.35">
      <c r="A166" s="1">
        <v>44420</v>
      </c>
      <c r="B166" s="18">
        <v>1497</v>
      </c>
      <c r="C166">
        <v>1507.599976</v>
      </c>
      <c r="D166">
        <v>1489.3000489999999</v>
      </c>
      <c r="E166">
        <v>1501.400024</v>
      </c>
      <c r="F166">
        <v>1501.400024</v>
      </c>
      <c r="H166" s="29">
        <f t="shared" si="4"/>
        <v>-0.17795290693727867</v>
      </c>
      <c r="I166" s="30">
        <f t="shared" si="5"/>
        <v>-1.1886340587279304E-2</v>
      </c>
    </row>
    <row r="167" spans="1:9" x14ac:dyDescent="0.35">
      <c r="A167" s="1">
        <v>44421</v>
      </c>
      <c r="B167" s="18">
        <v>1501.1999510000001</v>
      </c>
      <c r="C167">
        <v>1531</v>
      </c>
      <c r="D167">
        <v>1501</v>
      </c>
      <c r="E167">
        <v>1526.1999510000001</v>
      </c>
      <c r="F167">
        <v>1526.1999510000001</v>
      </c>
      <c r="H167" s="29">
        <f t="shared" si="4"/>
        <v>-0.1195998484173896</v>
      </c>
      <c r="I167" s="30">
        <f t="shared" si="5"/>
        <v>2.8016502006827345E-3</v>
      </c>
    </row>
    <row r="168" spans="1:9" x14ac:dyDescent="0.35">
      <c r="A168" s="1">
        <v>44424</v>
      </c>
      <c r="B168" s="18">
        <v>1526.150024</v>
      </c>
      <c r="C168">
        <v>1535</v>
      </c>
      <c r="D168">
        <v>1521.4499510000001</v>
      </c>
      <c r="E168">
        <v>1530.599976</v>
      </c>
      <c r="F168">
        <v>1530.599976</v>
      </c>
      <c r="H168" s="29">
        <f t="shared" si="4"/>
        <v>0.22705016484335633</v>
      </c>
      <c r="I168" s="30">
        <f t="shared" si="5"/>
        <v>1.6483484318396035E-2</v>
      </c>
    </row>
    <row r="169" spans="1:9" x14ac:dyDescent="0.35">
      <c r="A169" s="1">
        <v>44425</v>
      </c>
      <c r="B169" s="18">
        <v>1517.1999510000001</v>
      </c>
      <c r="C169">
        <v>1524</v>
      </c>
      <c r="D169">
        <v>1505.3000489999999</v>
      </c>
      <c r="E169">
        <v>1514.650024</v>
      </c>
      <c r="F169">
        <v>1514.650024</v>
      </c>
      <c r="H169" s="29">
        <f t="shared" si="4"/>
        <v>0.10270011087218604</v>
      </c>
      <c r="I169" s="30">
        <f t="shared" si="5"/>
        <v>-5.8817414202991091E-3</v>
      </c>
    </row>
    <row r="170" spans="1:9" x14ac:dyDescent="0.35">
      <c r="A170" s="1">
        <v>44426</v>
      </c>
      <c r="B170" s="18">
        <v>1556.6999510000001</v>
      </c>
      <c r="C170">
        <v>1565.349976</v>
      </c>
      <c r="D170">
        <v>1508.349976</v>
      </c>
      <c r="E170">
        <v>1513</v>
      </c>
      <c r="F170">
        <v>1513</v>
      </c>
      <c r="H170" s="29">
        <f t="shared" si="4"/>
        <v>0.65150313536832594</v>
      </c>
      <c r="I170" s="30">
        <f t="shared" si="5"/>
        <v>2.5701666046553068E-2</v>
      </c>
    </row>
    <row r="171" spans="1:9" x14ac:dyDescent="0.35">
      <c r="A171" s="1">
        <v>44428</v>
      </c>
      <c r="B171" s="18">
        <v>1486.0500489999999</v>
      </c>
      <c r="C171">
        <v>1519.8000489999999</v>
      </c>
      <c r="D171">
        <v>1486.0500489999999</v>
      </c>
      <c r="E171">
        <v>1514.75</v>
      </c>
      <c r="F171">
        <v>1514.75</v>
      </c>
      <c r="H171" s="29">
        <f t="shared" si="4"/>
        <v>-0.33008876078245747</v>
      </c>
      <c r="I171" s="30">
        <f t="shared" si="5"/>
        <v>-4.6446538504494199E-2</v>
      </c>
    </row>
    <row r="172" spans="1:9" x14ac:dyDescent="0.35">
      <c r="A172" s="1">
        <v>44431</v>
      </c>
      <c r="B172" s="18">
        <v>1529.849976</v>
      </c>
      <c r="C172">
        <v>1533.150024</v>
      </c>
      <c r="D172">
        <v>1508.650024</v>
      </c>
      <c r="E172">
        <v>1524.599976</v>
      </c>
      <c r="F172">
        <v>1524.599976</v>
      </c>
      <c r="H172" s="29">
        <f t="shared" si="4"/>
        <v>0.27845636352919201</v>
      </c>
      <c r="I172" s="30">
        <f t="shared" si="5"/>
        <v>2.9048049616357378E-2</v>
      </c>
    </row>
    <row r="173" spans="1:9" x14ac:dyDescent="0.35">
      <c r="A173" s="1">
        <v>44432</v>
      </c>
      <c r="B173" s="18">
        <v>1530</v>
      </c>
      <c r="C173">
        <v>1564.5</v>
      </c>
      <c r="D173">
        <v>1527.4499510000001</v>
      </c>
      <c r="E173">
        <v>1558.849976</v>
      </c>
      <c r="F173">
        <v>1558.849976</v>
      </c>
      <c r="H173" s="29">
        <f t="shared" si="4"/>
        <v>0.28054075909747112</v>
      </c>
      <c r="I173" s="30">
        <f t="shared" si="5"/>
        <v>9.8059709656877158E-5</v>
      </c>
    </row>
    <row r="174" spans="1:9" x14ac:dyDescent="0.35">
      <c r="A174" s="1">
        <v>44433</v>
      </c>
      <c r="B174" s="18">
        <v>1552.099976</v>
      </c>
      <c r="C174">
        <v>1564.8000489999999</v>
      </c>
      <c r="D174">
        <v>1548</v>
      </c>
      <c r="E174">
        <v>1557.400024</v>
      </c>
      <c r="F174">
        <v>1557.400024</v>
      </c>
      <c r="H174" s="29">
        <f t="shared" si="4"/>
        <v>0.58759224441625812</v>
      </c>
      <c r="I174" s="30">
        <f t="shared" si="5"/>
        <v>1.4341101807736439E-2</v>
      </c>
    </row>
    <row r="175" spans="1:9" x14ac:dyDescent="0.35">
      <c r="A175" s="1">
        <v>44434</v>
      </c>
      <c r="B175" s="18">
        <v>1550</v>
      </c>
      <c r="C175">
        <v>1571</v>
      </c>
      <c r="D175">
        <v>1543.4499510000001</v>
      </c>
      <c r="E175">
        <v>1554.8000489999999</v>
      </c>
      <c r="F175">
        <v>1554.8000489999999</v>
      </c>
      <c r="H175" s="29">
        <f t="shared" si="4"/>
        <v>0.55841570820944064</v>
      </c>
      <c r="I175" s="30">
        <f t="shared" si="5"/>
        <v>-1.3539062809252433E-3</v>
      </c>
    </row>
    <row r="176" spans="1:9" x14ac:dyDescent="0.35">
      <c r="A176" s="1">
        <v>44435</v>
      </c>
      <c r="B176" s="18">
        <v>1552</v>
      </c>
      <c r="C176">
        <v>1558.650024</v>
      </c>
      <c r="D176">
        <v>1545.25</v>
      </c>
      <c r="E176">
        <v>1548.4499510000001</v>
      </c>
      <c r="F176">
        <v>1548.4499510000001</v>
      </c>
      <c r="H176" s="29">
        <f t="shared" si="4"/>
        <v>0.58620320312063767</v>
      </c>
      <c r="I176" s="30">
        <f t="shared" si="5"/>
        <v>1.2894908298716921E-3</v>
      </c>
    </row>
    <row r="177" spans="1:9" x14ac:dyDescent="0.35">
      <c r="A177" s="1">
        <v>44438</v>
      </c>
      <c r="B177" s="18">
        <v>1555.599976</v>
      </c>
      <c r="C177">
        <v>1570</v>
      </c>
      <c r="D177">
        <v>1551.599976</v>
      </c>
      <c r="E177">
        <v>1568.25</v>
      </c>
      <c r="F177">
        <v>1568.25</v>
      </c>
      <c r="H177" s="29">
        <f t="shared" si="4"/>
        <v>0.63622036051085284</v>
      </c>
      <c r="I177" s="30">
        <f t="shared" si="5"/>
        <v>2.3168861102974554E-3</v>
      </c>
    </row>
    <row r="178" spans="1:9" x14ac:dyDescent="0.35">
      <c r="A178" s="1">
        <v>44439</v>
      </c>
      <c r="B178" s="18">
        <v>1563.5</v>
      </c>
      <c r="C178">
        <v>1583.349976</v>
      </c>
      <c r="D178">
        <v>1562.1999510000001</v>
      </c>
      <c r="E178">
        <v>1581.400024</v>
      </c>
      <c r="F178">
        <v>1581.400024</v>
      </c>
      <c r="H178" s="29">
        <f t="shared" si="4"/>
        <v>0.74598129886002018</v>
      </c>
      <c r="I178" s="30">
        <f t="shared" si="5"/>
        <v>5.0655900444344084E-3</v>
      </c>
    </row>
    <row r="179" spans="1:9" x14ac:dyDescent="0.35">
      <c r="A179" s="1">
        <v>44440</v>
      </c>
      <c r="B179" s="18">
        <v>1575</v>
      </c>
      <c r="C179">
        <v>1598</v>
      </c>
      <c r="D179">
        <v>1574.5</v>
      </c>
      <c r="E179">
        <v>1579.099976</v>
      </c>
      <c r="F179">
        <v>1579.099976</v>
      </c>
      <c r="H179" s="29">
        <f t="shared" si="4"/>
        <v>0.90575939459940269</v>
      </c>
      <c r="I179" s="30">
        <f t="shared" si="5"/>
        <v>7.3283743618374336E-3</v>
      </c>
    </row>
    <row r="180" spans="1:9" x14ac:dyDescent="0.35">
      <c r="A180" s="1">
        <v>44441</v>
      </c>
      <c r="B180" s="18">
        <v>1574.099976</v>
      </c>
      <c r="C180">
        <v>1592</v>
      </c>
      <c r="D180">
        <v>1571.25</v>
      </c>
      <c r="E180">
        <v>1589</v>
      </c>
      <c r="F180">
        <v>1589</v>
      </c>
      <c r="H180" s="29">
        <f t="shared" si="4"/>
        <v>0.89325468843942468</v>
      </c>
      <c r="I180" s="30">
        <f t="shared" si="5"/>
        <v>-5.7160714576546124E-4</v>
      </c>
    </row>
    <row r="181" spans="1:9" x14ac:dyDescent="0.35">
      <c r="A181" s="1">
        <v>44442</v>
      </c>
      <c r="B181" s="18">
        <v>1586.099976</v>
      </c>
      <c r="C181">
        <v>1598</v>
      </c>
      <c r="D181">
        <v>1568.3000489999999</v>
      </c>
      <c r="E181">
        <v>1576.0500489999999</v>
      </c>
      <c r="F181">
        <v>1576.0500489999999</v>
      </c>
      <c r="H181" s="29">
        <f t="shared" si="4"/>
        <v>1.0599796579066063</v>
      </c>
      <c r="I181" s="30">
        <f t="shared" si="5"/>
        <v>7.59449266409156E-3</v>
      </c>
    </row>
    <row r="182" spans="1:9" x14ac:dyDescent="0.35">
      <c r="A182" s="1">
        <v>44445</v>
      </c>
      <c r="B182" s="18">
        <v>1579.9499510000001</v>
      </c>
      <c r="C182">
        <v>1580.9499510000001</v>
      </c>
      <c r="D182">
        <v>1561.9499510000001</v>
      </c>
      <c r="E182">
        <v>1565.6999510000001</v>
      </c>
      <c r="F182">
        <v>1565.6999510000001</v>
      </c>
      <c r="H182" s="29">
        <f t="shared" si="4"/>
        <v>0.97453276371099051</v>
      </c>
      <c r="I182" s="30">
        <f t="shared" si="5"/>
        <v>-3.8849878410390478E-3</v>
      </c>
    </row>
    <row r="183" spans="1:9" x14ac:dyDescent="0.35">
      <c r="A183" s="1">
        <v>44446</v>
      </c>
      <c r="B183" s="18">
        <v>1562.5</v>
      </c>
      <c r="C183">
        <v>1582</v>
      </c>
      <c r="D183">
        <v>1555.1999510000001</v>
      </c>
      <c r="E183">
        <v>1569.25</v>
      </c>
      <c r="F183">
        <v>1569.25</v>
      </c>
      <c r="H183" s="29">
        <f t="shared" si="4"/>
        <v>0.73208755140442172</v>
      </c>
      <c r="I183" s="30">
        <f t="shared" si="5"/>
        <v>-1.110606732646391E-2</v>
      </c>
    </row>
    <row r="184" spans="1:9" x14ac:dyDescent="0.35">
      <c r="A184" s="1">
        <v>44447</v>
      </c>
      <c r="B184" s="18">
        <v>1571.9499510000001</v>
      </c>
      <c r="C184">
        <v>1580.5</v>
      </c>
      <c r="D184">
        <v>1565.599976</v>
      </c>
      <c r="E184">
        <v>1576.400024</v>
      </c>
      <c r="F184">
        <v>1576.400024</v>
      </c>
      <c r="H184" s="29">
        <f t="shared" si="4"/>
        <v>0.86338278406620272</v>
      </c>
      <c r="I184" s="30">
        <f t="shared" si="5"/>
        <v>6.0297530855027964E-3</v>
      </c>
    </row>
    <row r="185" spans="1:9" x14ac:dyDescent="0.35">
      <c r="A185" s="1">
        <v>44448</v>
      </c>
      <c r="B185" s="18">
        <v>1574</v>
      </c>
      <c r="C185">
        <v>1579.4499510000001</v>
      </c>
      <c r="D185">
        <v>1561</v>
      </c>
      <c r="E185">
        <v>1568.599976</v>
      </c>
      <c r="F185">
        <v>1568.599976</v>
      </c>
      <c r="H185" s="29">
        <f t="shared" si="4"/>
        <v>0.89186564714380412</v>
      </c>
      <c r="I185" s="30">
        <f t="shared" si="5"/>
        <v>1.303294281289298E-3</v>
      </c>
    </row>
    <row r="186" spans="1:9" x14ac:dyDescent="0.35">
      <c r="A186" s="1">
        <v>44452</v>
      </c>
      <c r="B186" s="18">
        <v>1562</v>
      </c>
      <c r="C186">
        <v>1584</v>
      </c>
      <c r="D186">
        <v>1553.650024</v>
      </c>
      <c r="E186">
        <v>1555.5500489999999</v>
      </c>
      <c r="F186">
        <v>1555.5500489999999</v>
      </c>
      <c r="H186" s="29">
        <f t="shared" si="4"/>
        <v>0.72514067767662238</v>
      </c>
      <c r="I186" s="30">
        <f t="shared" si="5"/>
        <v>-7.6530985777172713E-3</v>
      </c>
    </row>
    <row r="187" spans="1:9" x14ac:dyDescent="0.35">
      <c r="A187" s="1">
        <v>44453</v>
      </c>
      <c r="B187" s="18">
        <v>1560</v>
      </c>
      <c r="C187">
        <v>1564.5</v>
      </c>
      <c r="D187">
        <v>1546.599976</v>
      </c>
      <c r="E187">
        <v>1548.5500489999999</v>
      </c>
      <c r="F187">
        <v>1548.5500489999999</v>
      </c>
      <c r="H187" s="29">
        <f t="shared" si="4"/>
        <v>0.69735318276542546</v>
      </c>
      <c r="I187" s="30">
        <f t="shared" si="5"/>
        <v>-1.2812301560485731E-3</v>
      </c>
    </row>
    <row r="188" spans="1:9" x14ac:dyDescent="0.35">
      <c r="A188" s="1">
        <v>44454</v>
      </c>
      <c r="B188" s="18">
        <v>1535</v>
      </c>
      <c r="C188">
        <v>1554.8000489999999</v>
      </c>
      <c r="D188">
        <v>1535</v>
      </c>
      <c r="E188">
        <v>1546.8000489999999</v>
      </c>
      <c r="F188">
        <v>1546.8000489999999</v>
      </c>
      <c r="H188" s="29">
        <f t="shared" si="4"/>
        <v>0.35000949637546352</v>
      </c>
      <c r="I188" s="30">
        <f t="shared" si="5"/>
        <v>-1.6155440222285256E-2</v>
      </c>
    </row>
    <row r="189" spans="1:9" x14ac:dyDescent="0.35">
      <c r="A189" s="1">
        <v>44455</v>
      </c>
      <c r="B189" s="18">
        <v>1537.75</v>
      </c>
      <c r="C189">
        <v>1564.3000489999999</v>
      </c>
      <c r="D189">
        <v>1536.3000489999999</v>
      </c>
      <c r="E189">
        <v>1559.9499510000001</v>
      </c>
      <c r="F189">
        <v>1559.9499510000001</v>
      </c>
      <c r="H189" s="29">
        <f t="shared" si="4"/>
        <v>0.38821730187835934</v>
      </c>
      <c r="I189" s="30">
        <f t="shared" si="5"/>
        <v>1.7899280671801918E-3</v>
      </c>
    </row>
    <row r="190" spans="1:9" x14ac:dyDescent="0.35">
      <c r="A190" s="1">
        <v>44456</v>
      </c>
      <c r="B190" s="18">
        <v>1569</v>
      </c>
      <c r="C190">
        <v>1589</v>
      </c>
      <c r="D190">
        <v>1559.1999510000001</v>
      </c>
      <c r="E190">
        <v>1582.150024</v>
      </c>
      <c r="F190">
        <v>1582.150024</v>
      </c>
      <c r="H190" s="29">
        <f t="shared" si="4"/>
        <v>0.82239690986581182</v>
      </c>
      <c r="I190" s="30">
        <f t="shared" si="5"/>
        <v>2.0118164644554973E-2</v>
      </c>
    </row>
    <row r="191" spans="1:9" x14ac:dyDescent="0.35">
      <c r="A191" s="1">
        <v>44459</v>
      </c>
      <c r="B191" s="18">
        <v>1564</v>
      </c>
      <c r="C191">
        <v>1581.6999510000001</v>
      </c>
      <c r="D191">
        <v>1558</v>
      </c>
      <c r="E191">
        <v>1559.849976</v>
      </c>
      <c r="F191">
        <v>1559.849976</v>
      </c>
      <c r="H191" s="29">
        <f t="shared" si="4"/>
        <v>0.75292817258781941</v>
      </c>
      <c r="I191" s="30">
        <f t="shared" si="5"/>
        <v>-3.1918316277761739E-3</v>
      </c>
    </row>
    <row r="192" spans="1:9" x14ac:dyDescent="0.35">
      <c r="A192" s="1">
        <v>44460</v>
      </c>
      <c r="B192" s="18">
        <v>1562</v>
      </c>
      <c r="C192">
        <v>1568.650024</v>
      </c>
      <c r="D192">
        <v>1528.9499510000001</v>
      </c>
      <c r="E192">
        <v>1551.9499510000001</v>
      </c>
      <c r="F192">
        <v>1551.9499510000001</v>
      </c>
      <c r="H192" s="29">
        <f t="shared" si="4"/>
        <v>0.72514067767662238</v>
      </c>
      <c r="I192" s="30">
        <f t="shared" si="5"/>
        <v>-1.2795907056250815E-3</v>
      </c>
    </row>
    <row r="193" spans="1:9" x14ac:dyDescent="0.35">
      <c r="A193" s="1">
        <v>44461</v>
      </c>
      <c r="B193" s="18">
        <v>1549</v>
      </c>
      <c r="C193">
        <v>1550.150024</v>
      </c>
      <c r="D193">
        <v>1530</v>
      </c>
      <c r="E193">
        <v>1533.6999510000001</v>
      </c>
      <c r="F193">
        <v>1533.6999510000001</v>
      </c>
      <c r="H193" s="29">
        <f t="shared" si="4"/>
        <v>0.54452196075384218</v>
      </c>
      <c r="I193" s="30">
        <f t="shared" si="5"/>
        <v>-8.3574899827626638E-3</v>
      </c>
    </row>
    <row r="194" spans="1:9" x14ac:dyDescent="0.35">
      <c r="A194" s="1">
        <v>44462</v>
      </c>
      <c r="B194" s="18">
        <v>1542</v>
      </c>
      <c r="C194">
        <v>1572</v>
      </c>
      <c r="D194">
        <v>1542</v>
      </c>
      <c r="E194">
        <v>1570</v>
      </c>
      <c r="F194">
        <v>1570</v>
      </c>
      <c r="H194" s="29">
        <f t="shared" ref="H194:H247" si="6">STANDARDIZE(B194,$L$5,$K$2)</f>
        <v>0.44726572856465285</v>
      </c>
      <c r="I194" s="30">
        <f t="shared" si="5"/>
        <v>-4.5292862935937981E-3</v>
      </c>
    </row>
    <row r="195" spans="1:9" x14ac:dyDescent="0.35">
      <c r="A195" s="1">
        <v>44463</v>
      </c>
      <c r="B195" s="18">
        <v>1579</v>
      </c>
      <c r="C195">
        <v>1607.9499510000001</v>
      </c>
      <c r="D195">
        <v>1575</v>
      </c>
      <c r="E195">
        <v>1601.5500489999999</v>
      </c>
      <c r="F195">
        <v>1601.5500489999999</v>
      </c>
      <c r="H195" s="29">
        <f t="shared" si="6"/>
        <v>0.96133438442179653</v>
      </c>
      <c r="I195" s="30">
        <f t="shared" si="5"/>
        <v>2.3711460132367208E-2</v>
      </c>
    </row>
    <row r="196" spans="1:9" x14ac:dyDescent="0.35">
      <c r="A196" s="1">
        <v>44466</v>
      </c>
      <c r="B196" s="18">
        <v>1615.6999510000001</v>
      </c>
      <c r="C196">
        <v>1635.5</v>
      </c>
      <c r="D196">
        <v>1608</v>
      </c>
      <c r="E196">
        <v>1625.099976</v>
      </c>
      <c r="F196">
        <v>1625.099976</v>
      </c>
      <c r="H196" s="29">
        <f t="shared" si="6"/>
        <v>1.4712342352486361</v>
      </c>
      <c r="I196" s="30">
        <f t="shared" ref="I196:I247" si="7">LN(B196/B195)</f>
        <v>2.2976533699730038E-2</v>
      </c>
    </row>
    <row r="197" spans="1:9" x14ac:dyDescent="0.35">
      <c r="A197" s="1">
        <v>44467</v>
      </c>
      <c r="B197" s="18">
        <v>1632</v>
      </c>
      <c r="C197">
        <v>1632</v>
      </c>
      <c r="D197">
        <v>1582</v>
      </c>
      <c r="E197">
        <v>1615.0500489999999</v>
      </c>
      <c r="F197">
        <v>1615.0500489999999</v>
      </c>
      <c r="H197" s="29">
        <f t="shared" si="6"/>
        <v>1.697702999568516</v>
      </c>
      <c r="I197" s="30">
        <f t="shared" si="7"/>
        <v>1.0037987568680223E-2</v>
      </c>
    </row>
    <row r="198" spans="1:9" x14ac:dyDescent="0.35">
      <c r="A198" s="1">
        <v>44468</v>
      </c>
      <c r="B198" s="18">
        <v>1597</v>
      </c>
      <c r="C198">
        <v>1606.599976</v>
      </c>
      <c r="D198">
        <v>1585.150024</v>
      </c>
      <c r="E198">
        <v>1593.849976</v>
      </c>
      <c r="F198">
        <v>1593.849976</v>
      </c>
      <c r="H198" s="29">
        <f t="shared" si="6"/>
        <v>1.2114218386225692</v>
      </c>
      <c r="I198" s="30">
        <f t="shared" si="7"/>
        <v>-2.167938730903992E-2</v>
      </c>
    </row>
    <row r="199" spans="1:9" x14ac:dyDescent="0.35">
      <c r="A199" s="1">
        <v>44469</v>
      </c>
      <c r="B199" s="18">
        <v>1586</v>
      </c>
      <c r="C199">
        <v>1606.349976</v>
      </c>
      <c r="D199">
        <v>1583.099976</v>
      </c>
      <c r="E199">
        <v>1594.9499510000001</v>
      </c>
      <c r="F199">
        <v>1594.9499510000001</v>
      </c>
      <c r="H199" s="29">
        <f t="shared" si="6"/>
        <v>1.058590616610986</v>
      </c>
      <c r="I199" s="30">
        <f t="shared" si="7"/>
        <v>-6.911746020219111E-3</v>
      </c>
    </row>
    <row r="200" spans="1:9" x14ac:dyDescent="0.35">
      <c r="A200" s="1">
        <v>44470</v>
      </c>
      <c r="B200" s="18">
        <v>1583</v>
      </c>
      <c r="C200">
        <v>1589</v>
      </c>
      <c r="D200">
        <v>1565.25</v>
      </c>
      <c r="E200">
        <v>1582.6999510000001</v>
      </c>
      <c r="F200">
        <v>1582.6999510000001</v>
      </c>
      <c r="H200" s="29">
        <f t="shared" si="6"/>
        <v>1.0169093742441904</v>
      </c>
      <c r="I200" s="30">
        <f t="shared" si="7"/>
        <v>-1.8933423137811995E-3</v>
      </c>
    </row>
    <row r="201" spans="1:9" x14ac:dyDescent="0.35">
      <c r="A201" s="1">
        <v>44473</v>
      </c>
      <c r="B201" s="18">
        <v>1589</v>
      </c>
      <c r="C201">
        <v>1601.349976</v>
      </c>
      <c r="D201">
        <v>1583.599976</v>
      </c>
      <c r="E201">
        <v>1585.75</v>
      </c>
      <c r="F201">
        <v>1585.75</v>
      </c>
      <c r="H201" s="29">
        <f t="shared" si="6"/>
        <v>1.1002718589777813</v>
      </c>
      <c r="I201" s="30">
        <f t="shared" si="7"/>
        <v>3.7831066557038992E-3</v>
      </c>
    </row>
    <row r="202" spans="1:9" x14ac:dyDescent="0.35">
      <c r="A202" s="1">
        <v>44474</v>
      </c>
      <c r="B202" s="18">
        <v>1592</v>
      </c>
      <c r="C202">
        <v>1597.5</v>
      </c>
      <c r="D202">
        <v>1576.25</v>
      </c>
      <c r="E202">
        <v>1595.4499510000001</v>
      </c>
      <c r="F202">
        <v>1595.4499510000001</v>
      </c>
      <c r="H202" s="29">
        <f t="shared" si="6"/>
        <v>1.1419531013445767</v>
      </c>
      <c r="I202" s="30">
        <f t="shared" si="7"/>
        <v>1.8861998676122948E-3</v>
      </c>
    </row>
    <row r="203" spans="1:9" x14ac:dyDescent="0.35">
      <c r="A203" s="1">
        <v>44475</v>
      </c>
      <c r="B203" s="18">
        <v>1596</v>
      </c>
      <c r="C203">
        <v>1626.849976</v>
      </c>
      <c r="D203">
        <v>1587</v>
      </c>
      <c r="E203">
        <v>1614.900024</v>
      </c>
      <c r="F203">
        <v>1614.900024</v>
      </c>
      <c r="H203" s="29">
        <f t="shared" si="6"/>
        <v>1.1975280911669708</v>
      </c>
      <c r="I203" s="30">
        <f t="shared" si="7"/>
        <v>2.509411605425707E-3</v>
      </c>
    </row>
    <row r="204" spans="1:9" x14ac:dyDescent="0.35">
      <c r="A204" s="1">
        <v>44476</v>
      </c>
      <c r="B204" s="18">
        <v>1626.599976</v>
      </c>
      <c r="C204">
        <v>1627.6999510000001</v>
      </c>
      <c r="D204">
        <v>1607</v>
      </c>
      <c r="E204">
        <v>1610.5</v>
      </c>
      <c r="F204">
        <v>1610.5</v>
      </c>
      <c r="H204" s="29">
        <f t="shared" si="6"/>
        <v>1.6226764298583447</v>
      </c>
      <c r="I204" s="30">
        <f t="shared" si="7"/>
        <v>1.899143296821763E-2</v>
      </c>
    </row>
    <row r="205" spans="1:9" x14ac:dyDescent="0.35">
      <c r="A205" s="1">
        <v>44477</v>
      </c>
      <c r="B205" s="18">
        <v>1612</v>
      </c>
      <c r="C205">
        <v>1622</v>
      </c>
      <c r="D205">
        <v>1600.150024</v>
      </c>
      <c r="E205">
        <v>1602.650024</v>
      </c>
      <c r="F205">
        <v>1602.650024</v>
      </c>
      <c r="H205" s="29">
        <f t="shared" si="6"/>
        <v>1.4198280504565464</v>
      </c>
      <c r="I205" s="30">
        <f t="shared" si="7"/>
        <v>-9.0162879113980764E-3</v>
      </c>
    </row>
    <row r="206" spans="1:9" x14ac:dyDescent="0.35">
      <c r="A206" s="1">
        <v>44480</v>
      </c>
      <c r="B206" s="18">
        <v>1599.900024</v>
      </c>
      <c r="C206">
        <v>1645</v>
      </c>
      <c r="D206">
        <v>1599</v>
      </c>
      <c r="E206">
        <v>1633.8000489999999</v>
      </c>
      <c r="F206">
        <v>1633.8000489999999</v>
      </c>
      <c r="H206" s="29">
        <f t="shared" si="6"/>
        <v>1.2517140396937441</v>
      </c>
      <c r="I206" s="30">
        <f t="shared" si="7"/>
        <v>-7.5345017909699127E-3</v>
      </c>
    </row>
    <row r="207" spans="1:9" x14ac:dyDescent="0.35">
      <c r="A207" s="1">
        <v>44481</v>
      </c>
      <c r="B207" s="18">
        <v>1625</v>
      </c>
      <c r="C207">
        <v>1641.5500489999999</v>
      </c>
      <c r="D207">
        <v>1625</v>
      </c>
      <c r="E207">
        <v>1629.599976</v>
      </c>
      <c r="F207">
        <v>1629.599976</v>
      </c>
      <c r="H207" s="29">
        <f t="shared" si="6"/>
        <v>1.6004467673793266</v>
      </c>
      <c r="I207" s="30">
        <f t="shared" si="7"/>
        <v>1.5566673488234206E-2</v>
      </c>
    </row>
    <row r="208" spans="1:9" x14ac:dyDescent="0.35">
      <c r="A208" s="1">
        <v>44482</v>
      </c>
      <c r="B208" s="18">
        <v>1637</v>
      </c>
      <c r="C208">
        <v>1648</v>
      </c>
      <c r="D208">
        <v>1630</v>
      </c>
      <c r="E208">
        <v>1639.400024</v>
      </c>
      <c r="F208">
        <v>1639.400024</v>
      </c>
      <c r="H208" s="29">
        <f t="shared" si="6"/>
        <v>1.7671717368465083</v>
      </c>
      <c r="I208" s="30">
        <f t="shared" si="7"/>
        <v>7.3574826072969821E-3</v>
      </c>
    </row>
    <row r="209" spans="1:9" x14ac:dyDescent="0.35">
      <c r="A209" s="1">
        <v>44483</v>
      </c>
      <c r="B209" s="18">
        <v>1638</v>
      </c>
      <c r="C209">
        <v>1690</v>
      </c>
      <c r="D209">
        <v>1638</v>
      </c>
      <c r="E209">
        <v>1687.400024</v>
      </c>
      <c r="F209">
        <v>1687.400024</v>
      </c>
      <c r="H209" s="29">
        <f t="shared" si="6"/>
        <v>1.7810654843021068</v>
      </c>
      <c r="I209" s="30">
        <f t="shared" si="7"/>
        <v>6.1068704187972652E-4</v>
      </c>
    </row>
    <row r="210" spans="1:9" x14ac:dyDescent="0.35">
      <c r="A210" s="1">
        <v>44487</v>
      </c>
      <c r="B210" s="18">
        <v>1705</v>
      </c>
      <c r="C210">
        <v>1725</v>
      </c>
      <c r="D210">
        <v>1667.0500489999999</v>
      </c>
      <c r="E210">
        <v>1670.3000489999999</v>
      </c>
      <c r="F210">
        <v>1670.3000489999999</v>
      </c>
      <c r="H210" s="29">
        <f t="shared" si="6"/>
        <v>2.7119465638272047</v>
      </c>
      <c r="I210" s="30">
        <f t="shared" si="7"/>
        <v>4.0089125304602506E-2</v>
      </c>
    </row>
    <row r="211" spans="1:9" x14ac:dyDescent="0.35">
      <c r="A211" s="1">
        <v>44488</v>
      </c>
      <c r="B211" s="18">
        <v>1675.4499510000001</v>
      </c>
      <c r="C211">
        <v>1692.4499510000001</v>
      </c>
      <c r="D211">
        <v>1671</v>
      </c>
      <c r="E211">
        <v>1688.6999510000001</v>
      </c>
      <c r="F211">
        <v>1688.6999510000001</v>
      </c>
      <c r="H211" s="29">
        <f t="shared" si="6"/>
        <v>2.3013856457206452</v>
      </c>
      <c r="I211" s="30">
        <f t="shared" si="7"/>
        <v>-1.7483354069660409E-2</v>
      </c>
    </row>
    <row r="212" spans="1:9" x14ac:dyDescent="0.35">
      <c r="A212" s="1">
        <v>44489</v>
      </c>
      <c r="B212" s="18">
        <v>1689.099976</v>
      </c>
      <c r="C212">
        <v>1698.75</v>
      </c>
      <c r="D212">
        <v>1664.4499510000001</v>
      </c>
      <c r="E212">
        <v>1673.849976</v>
      </c>
      <c r="F212">
        <v>1673.849976</v>
      </c>
      <c r="H212" s="29">
        <f t="shared" si="6"/>
        <v>2.4910356458332497</v>
      </c>
      <c r="I212" s="30">
        <f t="shared" si="7"/>
        <v>8.1140718295922357E-3</v>
      </c>
    </row>
    <row r="213" spans="1:9" x14ac:dyDescent="0.35">
      <c r="A213" s="1">
        <v>44490</v>
      </c>
      <c r="B213" s="18">
        <v>1671.8000489999999</v>
      </c>
      <c r="C213">
        <v>1681.9499510000001</v>
      </c>
      <c r="D213">
        <v>1660.849976</v>
      </c>
      <c r="E213">
        <v>1676.3000489999999</v>
      </c>
      <c r="F213">
        <v>1676.3000489999999</v>
      </c>
      <c r="H213" s="29">
        <f t="shared" si="6"/>
        <v>2.2506748290949599</v>
      </c>
      <c r="I213" s="30">
        <f t="shared" si="7"/>
        <v>-1.0294908902767644E-2</v>
      </c>
    </row>
    <row r="214" spans="1:9" x14ac:dyDescent="0.35">
      <c r="A214" s="1">
        <v>44491</v>
      </c>
      <c r="B214" s="18">
        <v>1680.099976</v>
      </c>
      <c r="C214">
        <v>1708</v>
      </c>
      <c r="D214">
        <v>1670.75</v>
      </c>
      <c r="E214">
        <v>1680.75</v>
      </c>
      <c r="F214">
        <v>1680.75</v>
      </c>
      <c r="H214" s="29">
        <f t="shared" si="6"/>
        <v>2.3659919187328633</v>
      </c>
      <c r="I214" s="30">
        <f t="shared" si="7"/>
        <v>4.9523815757113211E-3</v>
      </c>
    </row>
    <row r="215" spans="1:9" x14ac:dyDescent="0.35">
      <c r="A215" s="1">
        <v>44494</v>
      </c>
      <c r="B215" s="18">
        <v>1690</v>
      </c>
      <c r="C215">
        <v>1690</v>
      </c>
      <c r="D215">
        <v>1613.8000489999999</v>
      </c>
      <c r="E215">
        <v>1657</v>
      </c>
      <c r="F215">
        <v>1657</v>
      </c>
      <c r="H215" s="29">
        <f t="shared" si="6"/>
        <v>2.5035403519932276</v>
      </c>
      <c r="I215" s="30">
        <f t="shared" si="7"/>
        <v>5.8752277666264631E-3</v>
      </c>
    </row>
    <row r="216" spans="1:9" x14ac:dyDescent="0.35">
      <c r="A216" s="1">
        <v>44495</v>
      </c>
      <c r="B216" s="18">
        <v>1650</v>
      </c>
      <c r="C216">
        <v>1673.849976</v>
      </c>
      <c r="D216">
        <v>1646.349976</v>
      </c>
      <c r="E216">
        <v>1652.75</v>
      </c>
      <c r="F216">
        <v>1652.75</v>
      </c>
      <c r="H216" s="29">
        <f t="shared" si="6"/>
        <v>1.9477904537692885</v>
      </c>
      <c r="I216" s="30">
        <f t="shared" si="7"/>
        <v>-2.3953241022492872E-2</v>
      </c>
    </row>
    <row r="217" spans="1:9" x14ac:dyDescent="0.35">
      <c r="A217" s="1">
        <v>44496</v>
      </c>
      <c r="B217" s="18">
        <v>1652.75</v>
      </c>
      <c r="C217">
        <v>1665.0500489999999</v>
      </c>
      <c r="D217">
        <v>1637.3000489999999</v>
      </c>
      <c r="E217">
        <v>1642.8000489999999</v>
      </c>
      <c r="F217">
        <v>1642.8000489999999</v>
      </c>
      <c r="H217" s="29">
        <f t="shared" si="6"/>
        <v>1.9859982592721843</v>
      </c>
      <c r="I217" s="30">
        <f t="shared" si="7"/>
        <v>1.6652793190612488E-3</v>
      </c>
    </row>
    <row r="218" spans="1:9" x14ac:dyDescent="0.35">
      <c r="A218" s="1">
        <v>44497</v>
      </c>
      <c r="B218" s="18">
        <v>1650</v>
      </c>
      <c r="C218">
        <v>1650</v>
      </c>
      <c r="D218">
        <v>1587.150024</v>
      </c>
      <c r="E218">
        <v>1593.599976</v>
      </c>
      <c r="F218">
        <v>1593.599976</v>
      </c>
      <c r="H218" s="29">
        <f t="shared" si="6"/>
        <v>1.9477904537692885</v>
      </c>
      <c r="I218" s="30">
        <f t="shared" si="7"/>
        <v>-1.6652793190612089E-3</v>
      </c>
    </row>
    <row r="219" spans="1:9" x14ac:dyDescent="0.35">
      <c r="A219" s="1">
        <v>44498</v>
      </c>
      <c r="B219" s="18">
        <v>1590</v>
      </c>
      <c r="C219">
        <v>1602</v>
      </c>
      <c r="D219">
        <v>1560</v>
      </c>
      <c r="E219">
        <v>1582.849976</v>
      </c>
      <c r="F219">
        <v>1582.849976</v>
      </c>
      <c r="H219" s="29">
        <f t="shared" si="6"/>
        <v>1.1141656064333798</v>
      </c>
      <c r="I219" s="30">
        <f t="shared" si="7"/>
        <v>-3.7041271680349097E-2</v>
      </c>
    </row>
    <row r="220" spans="1:9" x14ac:dyDescent="0.35">
      <c r="A220" s="1">
        <v>44501</v>
      </c>
      <c r="B220" s="18">
        <v>1585</v>
      </c>
      <c r="C220">
        <v>1611</v>
      </c>
      <c r="D220">
        <v>1583.5500489999999</v>
      </c>
      <c r="E220">
        <v>1605.3000489999999</v>
      </c>
      <c r="F220">
        <v>1605.3000489999999</v>
      </c>
      <c r="H220" s="29">
        <f t="shared" si="6"/>
        <v>1.0446968691553875</v>
      </c>
      <c r="I220" s="30">
        <f t="shared" si="7"/>
        <v>-3.14960890289622E-3</v>
      </c>
    </row>
    <row r="221" spans="1:9" x14ac:dyDescent="0.35">
      <c r="A221" s="1">
        <v>44502</v>
      </c>
      <c r="B221" s="18">
        <v>1606</v>
      </c>
      <c r="C221">
        <v>1622</v>
      </c>
      <c r="D221">
        <v>1600.0500489999999</v>
      </c>
      <c r="E221">
        <v>1606.75</v>
      </c>
      <c r="F221">
        <v>1606.75</v>
      </c>
      <c r="H221" s="29">
        <f t="shared" si="6"/>
        <v>1.3364655657229554</v>
      </c>
      <c r="I221" s="30">
        <f t="shared" si="7"/>
        <v>1.3162208195325957E-2</v>
      </c>
    </row>
    <row r="222" spans="1:9" x14ac:dyDescent="0.35">
      <c r="A222" s="1">
        <v>44503</v>
      </c>
      <c r="B222" s="18">
        <v>1605.099976</v>
      </c>
      <c r="C222">
        <v>1609.900024</v>
      </c>
      <c r="D222">
        <v>1575.5500489999999</v>
      </c>
      <c r="E222">
        <v>1581.4499510000001</v>
      </c>
      <c r="F222">
        <v>1581.4499510000001</v>
      </c>
      <c r="H222" s="29">
        <f t="shared" si="6"/>
        <v>1.3239608595629775</v>
      </c>
      <c r="I222" s="30">
        <f t="shared" si="7"/>
        <v>-5.605705398744619E-4</v>
      </c>
    </row>
    <row r="223" spans="1:9" x14ac:dyDescent="0.35">
      <c r="A223" s="1">
        <v>44504</v>
      </c>
      <c r="B223" s="18">
        <v>1595</v>
      </c>
      <c r="C223">
        <v>1597.849976</v>
      </c>
      <c r="D223">
        <v>1590.099976</v>
      </c>
      <c r="E223">
        <v>1593.9499510000001</v>
      </c>
      <c r="F223">
        <v>1593.9499510000001</v>
      </c>
      <c r="H223" s="29">
        <f t="shared" si="6"/>
        <v>1.1836343437113721</v>
      </c>
      <c r="I223" s="30">
        <f t="shared" si="7"/>
        <v>-6.3123087478875184E-3</v>
      </c>
    </row>
    <row r="224" spans="1:9" x14ac:dyDescent="0.35">
      <c r="A224" s="1">
        <v>44508</v>
      </c>
      <c r="B224" s="18">
        <v>1592.099976</v>
      </c>
      <c r="C224">
        <v>1604.6999510000001</v>
      </c>
      <c r="D224">
        <v>1570.4499510000001</v>
      </c>
      <c r="E224">
        <v>1600.25</v>
      </c>
      <c r="F224">
        <v>1600.25</v>
      </c>
      <c r="H224" s="29">
        <f t="shared" si="6"/>
        <v>1.1433421426401973</v>
      </c>
      <c r="I224" s="30">
        <f t="shared" si="7"/>
        <v>-1.8198517914161129E-3</v>
      </c>
    </row>
    <row r="225" spans="1:9" x14ac:dyDescent="0.35">
      <c r="A225" s="1">
        <v>44509</v>
      </c>
      <c r="B225" s="18">
        <v>1594.599976</v>
      </c>
      <c r="C225">
        <v>1594.599976</v>
      </c>
      <c r="D225">
        <v>1569.0500489999999</v>
      </c>
      <c r="E225">
        <v>1572.25</v>
      </c>
      <c r="F225">
        <v>1572.25</v>
      </c>
      <c r="H225" s="29">
        <f t="shared" si="6"/>
        <v>1.1780765112791936</v>
      </c>
      <c r="I225" s="30">
        <f t="shared" si="7"/>
        <v>1.5690215900697429E-3</v>
      </c>
    </row>
    <row r="226" spans="1:9" x14ac:dyDescent="0.35">
      <c r="A226" s="1">
        <v>44510</v>
      </c>
      <c r="B226" s="18">
        <v>1568</v>
      </c>
      <c r="C226">
        <v>1569</v>
      </c>
      <c r="D226">
        <v>1550</v>
      </c>
      <c r="E226">
        <v>1555.25</v>
      </c>
      <c r="F226">
        <v>1555.25</v>
      </c>
      <c r="H226" s="29">
        <f t="shared" si="6"/>
        <v>0.80850316241021325</v>
      </c>
      <c r="I226" s="30">
        <f t="shared" si="7"/>
        <v>-1.6821984107245322E-2</v>
      </c>
    </row>
    <row r="227" spans="1:9" x14ac:dyDescent="0.35">
      <c r="A227" s="1">
        <v>44511</v>
      </c>
      <c r="B227" s="18">
        <v>1550.0500489999999</v>
      </c>
      <c r="C227">
        <v>1554.900024</v>
      </c>
      <c r="D227">
        <v>1535.599976</v>
      </c>
      <c r="E227">
        <v>1548.3000489999999</v>
      </c>
      <c r="F227">
        <v>1548.3000489999999</v>
      </c>
      <c r="H227" s="29">
        <f t="shared" si="6"/>
        <v>0.55911107637584512</v>
      </c>
      <c r="I227" s="30">
        <f t="shared" si="7"/>
        <v>-1.1513701840941986E-2</v>
      </c>
    </row>
    <row r="228" spans="1:9" x14ac:dyDescent="0.35">
      <c r="A228" s="1">
        <v>44512</v>
      </c>
      <c r="B228" s="18">
        <v>1550</v>
      </c>
      <c r="C228">
        <v>1559.0500489999999</v>
      </c>
      <c r="D228">
        <v>1545.0500489999999</v>
      </c>
      <c r="E228">
        <v>1553</v>
      </c>
      <c r="F228">
        <v>1553</v>
      </c>
      <c r="H228" s="29">
        <f t="shared" si="6"/>
        <v>0.55841570820944064</v>
      </c>
      <c r="I228" s="30">
        <f t="shared" si="7"/>
        <v>-3.2289156118926518E-5</v>
      </c>
    </row>
    <row r="229" spans="1:9" x14ac:dyDescent="0.35">
      <c r="A229" s="1">
        <v>44515</v>
      </c>
      <c r="B229" s="18">
        <v>1562.099976</v>
      </c>
      <c r="C229">
        <v>1571.849976</v>
      </c>
      <c r="D229">
        <v>1554.400024</v>
      </c>
      <c r="E229">
        <v>1557.25</v>
      </c>
      <c r="F229">
        <v>1557.25</v>
      </c>
      <c r="H229" s="29">
        <f t="shared" si="6"/>
        <v>0.72652971897224294</v>
      </c>
      <c r="I229" s="30">
        <f t="shared" si="7"/>
        <v>7.7761235597374389E-3</v>
      </c>
    </row>
    <row r="230" spans="1:9" x14ac:dyDescent="0.35">
      <c r="A230" s="1">
        <v>44516</v>
      </c>
      <c r="B230" s="18">
        <v>1555</v>
      </c>
      <c r="C230">
        <v>1557.1999510000001</v>
      </c>
      <c r="D230">
        <v>1541.599976</v>
      </c>
      <c r="E230">
        <v>1548</v>
      </c>
      <c r="F230">
        <v>1548</v>
      </c>
      <c r="H230" s="29">
        <f t="shared" si="6"/>
        <v>0.62788444548743305</v>
      </c>
      <c r="I230" s="30">
        <f t="shared" si="7"/>
        <v>-4.5555088596952358E-3</v>
      </c>
    </row>
    <row r="231" spans="1:9" x14ac:dyDescent="0.35">
      <c r="A231" s="1">
        <v>44517</v>
      </c>
      <c r="B231" s="18">
        <v>1536.900024</v>
      </c>
      <c r="C231">
        <v>1544</v>
      </c>
      <c r="D231">
        <v>1528.5</v>
      </c>
      <c r="E231">
        <v>1530.8000489999999</v>
      </c>
      <c r="F231">
        <v>1530.8000489999999</v>
      </c>
      <c r="H231" s="29">
        <f t="shared" si="6"/>
        <v>0.37640794999103999</v>
      </c>
      <c r="I231" s="30">
        <f t="shared" si="7"/>
        <v>-1.1708129384218183E-2</v>
      </c>
    </row>
    <row r="232" spans="1:9" x14ac:dyDescent="0.35">
      <c r="A232" s="1">
        <v>44518</v>
      </c>
      <c r="B232" s="18">
        <v>1526.0500489999999</v>
      </c>
      <c r="C232">
        <v>1543.5</v>
      </c>
      <c r="D232">
        <v>1525.25</v>
      </c>
      <c r="E232">
        <v>1539.400024</v>
      </c>
      <c r="F232">
        <v>1539.400024</v>
      </c>
      <c r="H232" s="29">
        <f t="shared" si="6"/>
        <v>0.2256611374414817</v>
      </c>
      <c r="I232" s="30">
        <f t="shared" si="7"/>
        <v>-7.0846864127109659E-3</v>
      </c>
    </row>
    <row r="233" spans="1:9" x14ac:dyDescent="0.35">
      <c r="A233" s="1">
        <v>44522</v>
      </c>
      <c r="B233" s="18">
        <v>1546</v>
      </c>
      <c r="C233">
        <v>1552.6999510000001</v>
      </c>
      <c r="D233">
        <v>1499.0500489999999</v>
      </c>
      <c r="E233">
        <v>1515.349976</v>
      </c>
      <c r="F233">
        <v>1515.349976</v>
      </c>
      <c r="H233" s="29">
        <f t="shared" si="6"/>
        <v>0.5028407183870468</v>
      </c>
      <c r="I233" s="30">
        <f t="shared" si="7"/>
        <v>1.2988220330961983E-2</v>
      </c>
    </row>
    <row r="234" spans="1:9" x14ac:dyDescent="0.35">
      <c r="A234" s="1">
        <v>44523</v>
      </c>
      <c r="B234" s="18">
        <v>1502</v>
      </c>
      <c r="C234">
        <v>1527.8000489999999</v>
      </c>
      <c r="D234">
        <v>1496.349976</v>
      </c>
      <c r="E234">
        <v>1515.5500489999999</v>
      </c>
      <c r="F234">
        <v>1515.5500489999999</v>
      </c>
      <c r="H234" s="29">
        <f t="shared" si="6"/>
        <v>-0.10848416965928627</v>
      </c>
      <c r="I234" s="30">
        <f t="shared" si="7"/>
        <v>-2.8873396823287264E-2</v>
      </c>
    </row>
    <row r="235" spans="1:9" x14ac:dyDescent="0.35">
      <c r="A235" s="1">
        <v>44524</v>
      </c>
      <c r="B235" s="18">
        <v>1524</v>
      </c>
      <c r="C235">
        <v>1536.349976</v>
      </c>
      <c r="D235">
        <v>1514.0500489999999</v>
      </c>
      <c r="E235">
        <v>1518.0500489999999</v>
      </c>
      <c r="F235">
        <v>1518.0500489999999</v>
      </c>
      <c r="H235" s="29">
        <f t="shared" si="6"/>
        <v>0.19717827436388025</v>
      </c>
      <c r="I235" s="30">
        <f t="shared" si="7"/>
        <v>1.4540903922511436E-2</v>
      </c>
    </row>
    <row r="236" spans="1:9" x14ac:dyDescent="0.35">
      <c r="A236" s="1">
        <v>44525</v>
      </c>
      <c r="B236" s="18">
        <v>1514.8000489999999</v>
      </c>
      <c r="C236">
        <v>1533.3000489999999</v>
      </c>
      <c r="D236">
        <v>1507</v>
      </c>
      <c r="E236">
        <v>1525.9499510000001</v>
      </c>
      <c r="F236">
        <v>1525.9499510000001</v>
      </c>
      <c r="H236" s="29">
        <f t="shared" si="6"/>
        <v>6.9356478565998803E-2</v>
      </c>
      <c r="I236" s="30">
        <f t="shared" si="7"/>
        <v>-6.0550078714477554E-3</v>
      </c>
    </row>
    <row r="237" spans="1:9" x14ac:dyDescent="0.35">
      <c r="A237" s="1">
        <v>44526</v>
      </c>
      <c r="B237" s="18">
        <v>1500</v>
      </c>
      <c r="C237">
        <v>1506.6999510000001</v>
      </c>
      <c r="D237">
        <v>1485</v>
      </c>
      <c r="E237">
        <v>1489.900024</v>
      </c>
      <c r="F237">
        <v>1489.900024</v>
      </c>
      <c r="H237" s="29">
        <f t="shared" si="6"/>
        <v>-0.13627166457048323</v>
      </c>
      <c r="I237" s="30">
        <f t="shared" si="7"/>
        <v>-9.8183412848424339E-3</v>
      </c>
    </row>
    <row r="238" spans="1:9" x14ac:dyDescent="0.35">
      <c r="A238" s="1">
        <v>44529</v>
      </c>
      <c r="B238" s="18">
        <v>1494.8000489999999</v>
      </c>
      <c r="C238">
        <v>1507.650024</v>
      </c>
      <c r="D238">
        <v>1462</v>
      </c>
      <c r="E238">
        <v>1501.25</v>
      </c>
      <c r="F238">
        <v>1501.25</v>
      </c>
      <c r="H238" s="29">
        <f t="shared" si="6"/>
        <v>-0.20851847054597075</v>
      </c>
      <c r="I238" s="30">
        <f t="shared" si="7"/>
        <v>-3.4726566986681079E-3</v>
      </c>
    </row>
    <row r="239" spans="1:9" x14ac:dyDescent="0.35">
      <c r="A239" s="1">
        <v>44530</v>
      </c>
      <c r="B239" s="18">
        <v>1495</v>
      </c>
      <c r="C239">
        <v>1529</v>
      </c>
      <c r="D239">
        <v>1486.5500489999999</v>
      </c>
      <c r="E239">
        <v>1493.5500489999999</v>
      </c>
      <c r="F239">
        <v>1493.5500489999999</v>
      </c>
      <c r="H239" s="29">
        <f t="shared" si="6"/>
        <v>-0.20574040184847561</v>
      </c>
      <c r="I239" s="30">
        <f t="shared" si="7"/>
        <v>1.3375543315339813E-4</v>
      </c>
    </row>
    <row r="240" spans="1:9" x14ac:dyDescent="0.35">
      <c r="A240" s="1">
        <v>44531</v>
      </c>
      <c r="B240" s="18">
        <v>1495</v>
      </c>
      <c r="C240">
        <v>1507.0500489999999</v>
      </c>
      <c r="D240">
        <v>1489.099976</v>
      </c>
      <c r="E240">
        <v>1504.650024</v>
      </c>
      <c r="F240">
        <v>1504.650024</v>
      </c>
      <c r="H240" s="29">
        <f t="shared" si="6"/>
        <v>-0.20574040184847561</v>
      </c>
      <c r="I240" s="30">
        <f t="shared" si="7"/>
        <v>0</v>
      </c>
    </row>
    <row r="241" spans="1:9" x14ac:dyDescent="0.35">
      <c r="A241" s="1">
        <v>44532</v>
      </c>
      <c r="B241" s="18">
        <v>1504.5</v>
      </c>
      <c r="C241">
        <v>1528.8000489999999</v>
      </c>
      <c r="D241">
        <v>1500</v>
      </c>
      <c r="E241">
        <v>1525.75</v>
      </c>
      <c r="F241">
        <v>1525.75</v>
      </c>
      <c r="H241" s="29">
        <f t="shared" si="6"/>
        <v>-7.3749801020290079E-2</v>
      </c>
      <c r="I241" s="30">
        <f t="shared" si="7"/>
        <v>6.3344102453130411E-3</v>
      </c>
    </row>
    <row r="242" spans="1:9" x14ac:dyDescent="0.35">
      <c r="A242" s="1">
        <v>44533</v>
      </c>
      <c r="B242" s="18">
        <v>1525.8000489999999</v>
      </c>
      <c r="C242">
        <v>1535.9499510000001</v>
      </c>
      <c r="D242">
        <v>1507.0500489999999</v>
      </c>
      <c r="E242">
        <v>1513.5500489999999</v>
      </c>
      <c r="F242">
        <v>1513.5500489999999</v>
      </c>
      <c r="H242" s="29">
        <f t="shared" si="6"/>
        <v>0.22218770057758208</v>
      </c>
      <c r="I242" s="30">
        <f t="shared" si="7"/>
        <v>1.4058277700329209E-2</v>
      </c>
    </row>
    <row r="243" spans="1:9" x14ac:dyDescent="0.35">
      <c r="A243" s="1">
        <v>44536</v>
      </c>
      <c r="B243" s="18">
        <v>1513</v>
      </c>
      <c r="C243">
        <v>1518.8000489999999</v>
      </c>
      <c r="D243">
        <v>1497.349976</v>
      </c>
      <c r="E243">
        <v>1503.8000489999999</v>
      </c>
      <c r="F243">
        <v>1503.8000489999999</v>
      </c>
      <c r="H243" s="29">
        <f t="shared" si="6"/>
        <v>4.4347052352296995E-2</v>
      </c>
      <c r="I243" s="30">
        <f t="shared" si="7"/>
        <v>-8.4244599820732114E-3</v>
      </c>
    </row>
    <row r="244" spans="1:9" x14ac:dyDescent="0.35">
      <c r="A244" s="1">
        <v>44537</v>
      </c>
      <c r="B244" s="18">
        <v>1513.9499510000001</v>
      </c>
      <c r="C244">
        <v>1532</v>
      </c>
      <c r="D244">
        <v>1509.900024</v>
      </c>
      <c r="E244">
        <v>1525.6999510000001</v>
      </c>
      <c r="F244">
        <v>1525.6999510000001</v>
      </c>
      <c r="H244" s="29">
        <f t="shared" si="6"/>
        <v>5.7545431641490993E-2</v>
      </c>
      <c r="I244" s="30">
        <f t="shared" si="7"/>
        <v>6.2766219895581414E-4</v>
      </c>
    </row>
    <row r="245" spans="1:9" x14ac:dyDescent="0.35">
      <c r="A245" s="1">
        <v>44538</v>
      </c>
      <c r="B245" s="18">
        <v>1536</v>
      </c>
      <c r="C245">
        <v>1555.0500489999999</v>
      </c>
      <c r="D245">
        <v>1534</v>
      </c>
      <c r="E245">
        <v>1553.8000489999999</v>
      </c>
      <c r="F245">
        <v>1553.8000489999999</v>
      </c>
      <c r="H245" s="29">
        <f t="shared" si="6"/>
        <v>0.36390324383106198</v>
      </c>
      <c r="I245" s="30">
        <f t="shared" si="7"/>
        <v>1.4459537720305837E-2</v>
      </c>
    </row>
    <row r="246" spans="1:9" x14ac:dyDescent="0.35">
      <c r="A246" s="1">
        <v>44539</v>
      </c>
      <c r="B246" s="18">
        <v>1545.1999510000001</v>
      </c>
      <c r="C246">
        <v>1554.6999510000001</v>
      </c>
      <c r="D246">
        <v>1522</v>
      </c>
      <c r="E246">
        <v>1526.849976</v>
      </c>
      <c r="F246">
        <v>1526.849976</v>
      </c>
      <c r="H246" s="29">
        <f t="shared" si="6"/>
        <v>0.49172503962894343</v>
      </c>
      <c r="I246" s="30">
        <f t="shared" si="7"/>
        <v>5.9716853734028651E-3</v>
      </c>
    </row>
    <row r="247" spans="1:9" x14ac:dyDescent="0.35">
      <c r="A247" s="1">
        <v>44540</v>
      </c>
      <c r="B247" s="18">
        <v>1524.900024</v>
      </c>
      <c r="C247">
        <v>1528</v>
      </c>
      <c r="D247">
        <v>1508.4499510000001</v>
      </c>
      <c r="E247">
        <v>1522.5500489999999</v>
      </c>
      <c r="F247">
        <v>1522.5500489999999</v>
      </c>
      <c r="H247" s="29">
        <f t="shared" si="6"/>
        <v>0.20968298052385825</v>
      </c>
      <c r="I247" s="30">
        <f t="shared" si="7"/>
        <v>-1.3224470221317087E-2</v>
      </c>
    </row>
  </sheetData>
  <sheetProtection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3A3A-53AA-4793-A02D-D6DBCFB38B6F}">
  <dimension ref="A1:N247"/>
  <sheetViews>
    <sheetView topLeftCell="E1" workbookViewId="0">
      <selection activeCell="J10" sqref="J10"/>
    </sheetView>
  </sheetViews>
  <sheetFormatPr defaultRowHeight="14.5" x14ac:dyDescent="0.35"/>
  <cols>
    <col min="1" max="1" width="10.453125" bestFit="1" customWidth="1"/>
    <col min="2" max="6" width="10.81640625" bestFit="1" customWidth="1"/>
    <col min="7" max="7" width="9.81640625" bestFit="1" customWidth="1"/>
    <col min="8" max="8" width="17.81640625" customWidth="1"/>
    <col min="9" max="9" width="22.54296875" style="45" customWidth="1"/>
    <col min="10" max="10" width="32.08984375" customWidth="1"/>
    <col min="11" max="11" width="31.36328125" customWidth="1"/>
    <col min="12" max="12" width="12.453125" bestFit="1" customWidth="1"/>
  </cols>
  <sheetData>
    <row r="1" spans="1:14" x14ac:dyDescent="0.3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2"/>
      <c r="H1" s="41" t="s">
        <v>39</v>
      </c>
      <c r="I1" s="43" t="s">
        <v>27</v>
      </c>
    </row>
    <row r="2" spans="1:14" x14ac:dyDescent="0.35">
      <c r="A2" s="1">
        <v>44179</v>
      </c>
      <c r="B2" s="19">
        <v>98.25</v>
      </c>
      <c r="C2">
        <v>102.550003</v>
      </c>
      <c r="D2">
        <v>97.449996999999996</v>
      </c>
      <c r="E2">
        <v>101.5</v>
      </c>
      <c r="F2">
        <v>94.746841000000003</v>
      </c>
      <c r="H2" s="42">
        <f>STANDARDIZE(B2,$L$5,$K$2)</f>
        <v>-1.0953681889923965</v>
      </c>
      <c r="I2" s="44"/>
      <c r="J2" s="46" t="s">
        <v>55</v>
      </c>
      <c r="K2" s="47">
        <f>SQRT(L7)</f>
        <v>19.844276121203727</v>
      </c>
    </row>
    <row r="3" spans="1:14" x14ac:dyDescent="0.35">
      <c r="A3" s="1">
        <v>44180</v>
      </c>
      <c r="B3" s="20">
        <v>102.5</v>
      </c>
      <c r="C3">
        <v>102.5</v>
      </c>
      <c r="D3">
        <v>99.199996999999996</v>
      </c>
      <c r="E3">
        <v>100.449997</v>
      </c>
      <c r="F3">
        <v>93.766707999999994</v>
      </c>
      <c r="H3" s="42">
        <f t="shared" ref="H3:H66" si="0">STANDARDIZE(B3,$L$5,$K$2)</f>
        <v>-0.88120063891185474</v>
      </c>
      <c r="I3" s="44">
        <f>LN(B3/B2)</f>
        <v>4.2347547829092357E-2</v>
      </c>
    </row>
    <row r="4" spans="1:14" x14ac:dyDescent="0.35">
      <c r="A4" s="1">
        <v>44181</v>
      </c>
      <c r="B4" s="20">
        <v>101.900002</v>
      </c>
      <c r="C4">
        <v>103.599998</v>
      </c>
      <c r="D4">
        <v>100.650002</v>
      </c>
      <c r="E4">
        <v>102.900002</v>
      </c>
      <c r="F4">
        <v>96.053696000000002</v>
      </c>
      <c r="H4" s="42">
        <f t="shared" si="0"/>
        <v>-0.91143595696202528</v>
      </c>
      <c r="I4" s="44">
        <f t="shared" ref="I4:I67" si="1">LN(B4/B3)</f>
        <v>-5.8708387226985995E-3</v>
      </c>
      <c r="K4" s="40" t="s">
        <v>26</v>
      </c>
      <c r="L4" s="48"/>
      <c r="M4" s="48"/>
      <c r="N4" s="48"/>
    </row>
    <row r="5" spans="1:14" x14ac:dyDescent="0.35">
      <c r="A5" s="1">
        <v>44182</v>
      </c>
      <c r="B5" s="20">
        <v>105.099998</v>
      </c>
      <c r="C5">
        <v>105.599998</v>
      </c>
      <c r="D5">
        <v>100.699997</v>
      </c>
      <c r="E5">
        <v>101.5</v>
      </c>
      <c r="F5">
        <v>94.746841000000003</v>
      </c>
      <c r="H5" s="42">
        <f t="shared" si="0"/>
        <v>-0.75018059141201743</v>
      </c>
      <c r="I5" s="44">
        <f t="shared" si="1"/>
        <v>3.0920298997645278E-2</v>
      </c>
      <c r="K5" s="49" t="s">
        <v>57</v>
      </c>
      <c r="L5" s="50">
        <f>AVERAGE(B2:B247)</f>
        <v>119.98678879674799</v>
      </c>
      <c r="M5" s="51"/>
      <c r="N5" s="51"/>
    </row>
    <row r="6" spans="1:14" x14ac:dyDescent="0.35">
      <c r="A6" s="1">
        <v>44183</v>
      </c>
      <c r="B6" s="20">
        <v>101.5</v>
      </c>
      <c r="C6">
        <v>102.300003</v>
      </c>
      <c r="D6">
        <v>98.150002000000001</v>
      </c>
      <c r="E6">
        <v>99</v>
      </c>
      <c r="F6">
        <v>92.413177000000005</v>
      </c>
      <c r="H6" s="42">
        <f t="shared" si="0"/>
        <v>-0.93159300363668818</v>
      </c>
      <c r="I6" s="44">
        <f t="shared" si="1"/>
        <v>-3.4853460371567523E-2</v>
      </c>
      <c r="K6" s="44" t="s">
        <v>58</v>
      </c>
      <c r="L6" s="52">
        <f>AVERAGE(I3:I247)</f>
        <v>1.6236825933167184E-3</v>
      </c>
      <c r="M6" s="52"/>
      <c r="N6" s="52"/>
    </row>
    <row r="7" spans="1:14" x14ac:dyDescent="0.35">
      <c r="A7" s="1">
        <v>44186</v>
      </c>
      <c r="B7" s="20">
        <v>98.900002000000001</v>
      </c>
      <c r="C7">
        <v>98.949996999999996</v>
      </c>
      <c r="D7">
        <v>88.949996999999996</v>
      </c>
      <c r="E7">
        <v>89.849997999999999</v>
      </c>
      <c r="F7">
        <v>83.871964000000006</v>
      </c>
      <c r="H7" s="42">
        <f t="shared" si="0"/>
        <v>-1.0626130511365255</v>
      </c>
      <c r="I7" s="44">
        <f t="shared" si="1"/>
        <v>-2.5949539630728886E-2</v>
      </c>
      <c r="K7" s="44" t="s">
        <v>59</v>
      </c>
      <c r="L7" s="52">
        <f>_xlfn.VAR.S(B2:B247)</f>
        <v>393.79529477457646</v>
      </c>
      <c r="M7" s="52"/>
      <c r="N7" s="52"/>
    </row>
    <row r="8" spans="1:14" x14ac:dyDescent="0.35">
      <c r="A8" s="1">
        <v>44187</v>
      </c>
      <c r="B8" s="20">
        <v>89.050003000000004</v>
      </c>
      <c r="C8">
        <v>92.300003000000004</v>
      </c>
      <c r="D8">
        <v>86.599997999999999</v>
      </c>
      <c r="E8">
        <v>90.550003000000004</v>
      </c>
      <c r="F8">
        <v>84.525390999999999</v>
      </c>
      <c r="H8" s="42">
        <f t="shared" si="0"/>
        <v>-1.5589777932837694</v>
      </c>
      <c r="I8" s="44">
        <f t="shared" si="1"/>
        <v>-0.10491121542650425</v>
      </c>
      <c r="K8" s="44" t="s">
        <v>60</v>
      </c>
      <c r="L8" s="52">
        <f>_xlfn.VAR.S(I2:I247)</f>
        <v>5.4373269367262672E-4</v>
      </c>
      <c r="M8" s="52"/>
      <c r="N8" s="52"/>
    </row>
    <row r="9" spans="1:14" x14ac:dyDescent="0.35">
      <c r="A9" s="1">
        <v>44188</v>
      </c>
      <c r="B9" s="20">
        <v>90.5</v>
      </c>
      <c r="C9">
        <v>91.300003000000004</v>
      </c>
      <c r="D9">
        <v>88.300003000000004</v>
      </c>
      <c r="E9">
        <v>90.800003000000004</v>
      </c>
      <c r="F9">
        <v>84.758758999999998</v>
      </c>
      <c r="H9" s="42">
        <f t="shared" si="0"/>
        <v>-1.4859090156098553</v>
      </c>
      <c r="I9" s="44">
        <f t="shared" si="1"/>
        <v>1.6151807281271479E-2</v>
      </c>
      <c r="K9" s="44" t="s">
        <v>32</v>
      </c>
      <c r="L9" s="52">
        <f>SKEW(B2:B247)</f>
        <v>0.78479676212659655</v>
      </c>
      <c r="M9" s="52"/>
      <c r="N9" s="52"/>
    </row>
    <row r="10" spans="1:14" x14ac:dyDescent="0.35">
      <c r="A10" s="1">
        <v>44189</v>
      </c>
      <c r="B10" s="20">
        <v>92.5</v>
      </c>
      <c r="C10">
        <v>95.5</v>
      </c>
      <c r="D10">
        <v>92.150002000000001</v>
      </c>
      <c r="E10">
        <v>93.150002000000001</v>
      </c>
      <c r="F10">
        <v>86.952408000000005</v>
      </c>
      <c r="H10" s="42">
        <f t="shared" si="0"/>
        <v>-1.3851242861601885</v>
      </c>
      <c r="I10" s="44">
        <f t="shared" si="1"/>
        <v>2.1858793812499017E-2</v>
      </c>
      <c r="K10" s="53" t="s">
        <v>33</v>
      </c>
      <c r="L10" s="48">
        <f>KURT(B2:B247)</f>
        <v>-0.28085209472096251</v>
      </c>
      <c r="M10" s="48"/>
      <c r="N10" s="48"/>
    </row>
    <row r="11" spans="1:14" x14ac:dyDescent="0.35">
      <c r="A11" s="1">
        <v>44193</v>
      </c>
      <c r="B11" s="20">
        <v>94</v>
      </c>
      <c r="C11">
        <v>95.150002000000001</v>
      </c>
      <c r="D11">
        <v>93.300003000000004</v>
      </c>
      <c r="E11">
        <v>93.800003000000004</v>
      </c>
      <c r="F11">
        <v>87.559157999999996</v>
      </c>
      <c r="H11" s="42">
        <f t="shared" si="0"/>
        <v>-1.3095357390729385</v>
      </c>
      <c r="I11" s="44">
        <f t="shared" si="1"/>
        <v>1.6086137751624444E-2</v>
      </c>
      <c r="K11" s="20"/>
      <c r="L11" s="20"/>
      <c r="M11" s="20"/>
      <c r="N11" s="20"/>
    </row>
    <row r="12" spans="1:14" x14ac:dyDescent="0.35">
      <c r="A12" s="1">
        <v>44194</v>
      </c>
      <c r="B12" s="20">
        <v>94.199996999999996</v>
      </c>
      <c r="C12">
        <v>94.650002000000001</v>
      </c>
      <c r="D12">
        <v>92</v>
      </c>
      <c r="E12">
        <v>93.150002000000001</v>
      </c>
      <c r="F12">
        <v>86.952408000000005</v>
      </c>
      <c r="H12" s="42">
        <f t="shared" si="0"/>
        <v>-1.2994574173050661</v>
      </c>
      <c r="I12" s="44">
        <f t="shared" si="1"/>
        <v>2.1253674651792718E-3</v>
      </c>
      <c r="K12" s="20" t="s">
        <v>34</v>
      </c>
      <c r="L12" s="20"/>
      <c r="M12" s="20"/>
      <c r="N12" s="20"/>
    </row>
    <row r="13" spans="1:14" x14ac:dyDescent="0.35">
      <c r="A13" s="1">
        <v>44195</v>
      </c>
      <c r="B13" s="20">
        <v>93.5</v>
      </c>
      <c r="C13">
        <v>94.5</v>
      </c>
      <c r="D13">
        <v>92.75</v>
      </c>
      <c r="E13">
        <v>93.25</v>
      </c>
      <c r="F13">
        <v>87.045745999999994</v>
      </c>
      <c r="H13" s="42">
        <f t="shared" si="0"/>
        <v>-1.3347319214353552</v>
      </c>
      <c r="I13" s="44">
        <f t="shared" si="1"/>
        <v>-7.4587134405417841E-3</v>
      </c>
      <c r="K13" s="20" t="s">
        <v>35</v>
      </c>
      <c r="L13" s="20"/>
      <c r="M13" s="20"/>
      <c r="N13" s="20"/>
    </row>
    <row r="14" spans="1:14" x14ac:dyDescent="0.35">
      <c r="A14" s="1">
        <v>44196</v>
      </c>
      <c r="B14" s="20">
        <v>93.300003000000004</v>
      </c>
      <c r="C14">
        <v>95.550003000000004</v>
      </c>
      <c r="D14">
        <v>92.550003000000004</v>
      </c>
      <c r="E14">
        <v>93.050003000000004</v>
      </c>
      <c r="F14">
        <v>86.859054999999998</v>
      </c>
      <c r="H14" s="42">
        <f t="shared" si="0"/>
        <v>-1.3448102432032274</v>
      </c>
      <c r="I14" s="44">
        <f t="shared" si="1"/>
        <v>-2.1412962870028637E-3</v>
      </c>
      <c r="K14" s="20"/>
      <c r="L14" s="20"/>
      <c r="M14" s="20"/>
      <c r="N14" s="20"/>
    </row>
    <row r="15" spans="1:14" x14ac:dyDescent="0.35">
      <c r="A15" s="1">
        <v>44197</v>
      </c>
      <c r="B15" s="20">
        <v>93.75</v>
      </c>
      <c r="C15">
        <v>94.449996999999996</v>
      </c>
      <c r="D15">
        <v>93</v>
      </c>
      <c r="E15">
        <v>93.199996999999996</v>
      </c>
      <c r="F15">
        <v>86.999069000000006</v>
      </c>
      <c r="H15" s="42">
        <f t="shared" si="0"/>
        <v>-1.3221338302541468</v>
      </c>
      <c r="I15" s="44">
        <f t="shared" si="1"/>
        <v>4.8115248428817056E-3</v>
      </c>
      <c r="K15" s="51" t="s">
        <v>37</v>
      </c>
      <c r="L15" s="51">
        <f>AVERAGE(H2:H247)</f>
        <v>-1.0046164442339831E-15</v>
      </c>
      <c r="M15" s="51"/>
      <c r="N15" s="51"/>
    </row>
    <row r="16" spans="1:14" x14ac:dyDescent="0.35">
      <c r="A16" s="1">
        <v>44200</v>
      </c>
      <c r="B16" s="20">
        <v>94.050003000000004</v>
      </c>
      <c r="C16">
        <v>97.300003000000004</v>
      </c>
      <c r="D16">
        <v>93.699996999999996</v>
      </c>
      <c r="E16">
        <v>96.949996999999996</v>
      </c>
      <c r="F16">
        <v>90.499572999999998</v>
      </c>
      <c r="H16" s="42">
        <f t="shared" si="0"/>
        <v>-1.3070159696596024</v>
      </c>
      <c r="I16" s="44">
        <f t="shared" si="1"/>
        <v>3.1949227944453977E-3</v>
      </c>
      <c r="K16" s="52" t="s">
        <v>38</v>
      </c>
      <c r="L16" s="52">
        <f>_xlfn.VAR.S(H2:H247)</f>
        <v>1.0000000000000093</v>
      </c>
      <c r="M16" s="52"/>
      <c r="N16" s="52"/>
    </row>
    <row r="17" spans="1:9" x14ac:dyDescent="0.35">
      <c r="A17" s="1">
        <v>44201</v>
      </c>
      <c r="B17" s="20">
        <v>96.5</v>
      </c>
      <c r="C17">
        <v>96.5</v>
      </c>
      <c r="D17">
        <v>94.349997999999999</v>
      </c>
      <c r="E17">
        <v>94.949996999999996</v>
      </c>
      <c r="F17">
        <v>88.632637000000003</v>
      </c>
      <c r="H17" s="42">
        <f t="shared" si="0"/>
        <v>-1.1835548272608551</v>
      </c>
      <c r="I17" s="44">
        <f t="shared" si="1"/>
        <v>2.571642069997469E-2</v>
      </c>
    </row>
    <row r="18" spans="1:9" x14ac:dyDescent="0.35">
      <c r="A18" s="1">
        <v>44202</v>
      </c>
      <c r="B18" s="20">
        <v>98.900002000000001</v>
      </c>
      <c r="C18">
        <v>99.300003000000004</v>
      </c>
      <c r="D18">
        <v>96.25</v>
      </c>
      <c r="E18">
        <v>96.949996999999996</v>
      </c>
      <c r="F18">
        <v>90.499572999999998</v>
      </c>
      <c r="H18" s="42">
        <f t="shared" si="0"/>
        <v>-1.0626130511365255</v>
      </c>
      <c r="I18" s="44">
        <f t="shared" si="1"/>
        <v>2.4566250506172858E-2</v>
      </c>
    </row>
    <row r="19" spans="1:9" x14ac:dyDescent="0.35">
      <c r="A19" s="1">
        <v>44203</v>
      </c>
      <c r="B19" s="20">
        <v>98</v>
      </c>
      <c r="C19">
        <v>99.050003000000004</v>
      </c>
      <c r="D19">
        <v>97.099997999999999</v>
      </c>
      <c r="E19">
        <v>97.900002000000001</v>
      </c>
      <c r="F19">
        <v>91.386368000000004</v>
      </c>
      <c r="H19" s="42">
        <f t="shared" si="0"/>
        <v>-1.107966280173605</v>
      </c>
      <c r="I19" s="44">
        <f t="shared" si="1"/>
        <v>-9.141780180541282E-3</v>
      </c>
    </row>
    <row r="20" spans="1:9" x14ac:dyDescent="0.35">
      <c r="A20" s="1">
        <v>44204</v>
      </c>
      <c r="B20" s="20">
        <v>98.949996999999996</v>
      </c>
      <c r="C20">
        <v>101.300003</v>
      </c>
      <c r="D20">
        <v>98.550003000000004</v>
      </c>
      <c r="E20">
        <v>100.650002</v>
      </c>
      <c r="F20">
        <v>93.953400000000002</v>
      </c>
      <c r="H20" s="42">
        <f t="shared" si="0"/>
        <v>-1.0600936848621076</v>
      </c>
      <c r="I20" s="44">
        <f t="shared" si="1"/>
        <v>9.6471630596597548E-3</v>
      </c>
    </row>
    <row r="21" spans="1:9" x14ac:dyDescent="0.35">
      <c r="A21" s="1">
        <v>44207</v>
      </c>
      <c r="B21" s="20">
        <v>101.5</v>
      </c>
      <c r="C21">
        <v>102.900002</v>
      </c>
      <c r="D21">
        <v>98.050003000000004</v>
      </c>
      <c r="E21">
        <v>102.550003</v>
      </c>
      <c r="F21">
        <v>95.726990000000001</v>
      </c>
      <c r="H21" s="42">
        <f t="shared" si="0"/>
        <v>-0.93159300363668818</v>
      </c>
      <c r="I21" s="44">
        <f t="shared" si="1"/>
        <v>2.5444156751610488E-2</v>
      </c>
    </row>
    <row r="22" spans="1:9" x14ac:dyDescent="0.35">
      <c r="A22" s="1">
        <v>44208</v>
      </c>
      <c r="B22" s="20">
        <v>102</v>
      </c>
      <c r="C22">
        <v>104.5</v>
      </c>
      <c r="D22">
        <v>100.75</v>
      </c>
      <c r="E22">
        <v>103.449997</v>
      </c>
      <c r="F22">
        <v>96.567108000000005</v>
      </c>
      <c r="H22" s="42">
        <f t="shared" si="0"/>
        <v>-0.90639682127427146</v>
      </c>
      <c r="I22" s="44">
        <f t="shared" si="1"/>
        <v>4.9140148024291626E-3</v>
      </c>
    </row>
    <row r="23" spans="1:9" x14ac:dyDescent="0.35">
      <c r="A23" s="1">
        <v>44209</v>
      </c>
      <c r="B23" s="20">
        <v>104.949997</v>
      </c>
      <c r="C23">
        <v>107.900002</v>
      </c>
      <c r="D23">
        <v>104.099998</v>
      </c>
      <c r="E23">
        <v>105.25</v>
      </c>
      <c r="F23">
        <v>98.247344999999996</v>
      </c>
      <c r="H23" s="42">
        <f t="shared" si="0"/>
        <v>-0.75773949651310735</v>
      </c>
      <c r="I23" s="44">
        <f t="shared" si="1"/>
        <v>2.8511204397330032E-2</v>
      </c>
    </row>
    <row r="24" spans="1:9" x14ac:dyDescent="0.35">
      <c r="A24" s="1">
        <v>44210</v>
      </c>
      <c r="B24" s="20">
        <v>107</v>
      </c>
      <c r="C24">
        <v>107.449997</v>
      </c>
      <c r="D24">
        <v>104.199997</v>
      </c>
      <c r="E24">
        <v>105.050003</v>
      </c>
      <c r="F24">
        <v>98.060654</v>
      </c>
      <c r="H24" s="42">
        <f t="shared" si="0"/>
        <v>-0.6544349976501046</v>
      </c>
      <c r="I24" s="44">
        <f t="shared" si="1"/>
        <v>1.9344816780305113E-2</v>
      </c>
    </row>
    <row r="25" spans="1:9" x14ac:dyDescent="0.35">
      <c r="A25" s="1">
        <v>44211</v>
      </c>
      <c r="B25" s="20">
        <v>105.25</v>
      </c>
      <c r="C25">
        <v>106.099998</v>
      </c>
      <c r="D25">
        <v>100.650002</v>
      </c>
      <c r="E25">
        <v>101.400002</v>
      </c>
      <c r="F25">
        <v>94.653503000000001</v>
      </c>
      <c r="H25" s="42">
        <f t="shared" si="0"/>
        <v>-0.74262163591856301</v>
      </c>
      <c r="I25" s="44">
        <f t="shared" si="1"/>
        <v>-1.649036189941535E-2</v>
      </c>
    </row>
    <row r="26" spans="1:9" x14ac:dyDescent="0.35">
      <c r="A26" s="1">
        <v>44214</v>
      </c>
      <c r="B26" s="20">
        <v>101.400002</v>
      </c>
      <c r="C26">
        <v>101.849998</v>
      </c>
      <c r="D26">
        <v>96.050003000000004</v>
      </c>
      <c r="E26">
        <v>96.650002000000001</v>
      </c>
      <c r="F26">
        <v>90.219536000000005</v>
      </c>
      <c r="H26" s="42">
        <f t="shared" si="0"/>
        <v>-0.936632139324442</v>
      </c>
      <c r="I26" s="44">
        <f t="shared" si="1"/>
        <v>-3.7265361681542319E-2</v>
      </c>
    </row>
    <row r="27" spans="1:9" x14ac:dyDescent="0.35">
      <c r="A27" s="1">
        <v>44215</v>
      </c>
      <c r="B27" s="20">
        <v>97.75</v>
      </c>
      <c r="C27">
        <v>99</v>
      </c>
      <c r="D27">
        <v>97.5</v>
      </c>
      <c r="E27">
        <v>98.099997999999999</v>
      </c>
      <c r="F27">
        <v>91.573059000000001</v>
      </c>
      <c r="H27" s="42">
        <f t="shared" si="0"/>
        <v>-1.1205643713548132</v>
      </c>
      <c r="I27" s="44">
        <f t="shared" si="1"/>
        <v>-3.6659912015473334E-2</v>
      </c>
    </row>
    <row r="28" spans="1:9" x14ac:dyDescent="0.35">
      <c r="A28" s="1">
        <v>44216</v>
      </c>
      <c r="B28" s="20">
        <v>99</v>
      </c>
      <c r="C28">
        <v>99.800003000000004</v>
      </c>
      <c r="D28">
        <v>97.849997999999999</v>
      </c>
      <c r="E28">
        <v>98.849997999999999</v>
      </c>
      <c r="F28">
        <v>92.273155000000003</v>
      </c>
      <c r="H28" s="42">
        <f t="shared" si="0"/>
        <v>-1.0575739154487716</v>
      </c>
      <c r="I28" s="44">
        <f t="shared" si="1"/>
        <v>1.2706651269114883E-2</v>
      </c>
    </row>
    <row r="29" spans="1:9" x14ac:dyDescent="0.35">
      <c r="A29" s="1">
        <v>44217</v>
      </c>
      <c r="B29" s="20">
        <v>99.050003000000004</v>
      </c>
      <c r="C29">
        <v>100.199997</v>
      </c>
      <c r="D29">
        <v>93.900002000000001</v>
      </c>
      <c r="E29">
        <v>94.699996999999996</v>
      </c>
      <c r="F29">
        <v>88.399269000000004</v>
      </c>
      <c r="H29" s="42">
        <f t="shared" si="0"/>
        <v>-1.0550541460354355</v>
      </c>
      <c r="I29" s="44">
        <f t="shared" si="1"/>
        <v>5.0495329770308174E-4</v>
      </c>
    </row>
    <row r="30" spans="1:9" x14ac:dyDescent="0.35">
      <c r="A30" s="1">
        <v>44218</v>
      </c>
      <c r="B30" s="20">
        <v>94.599997999999999</v>
      </c>
      <c r="C30">
        <v>95.449996999999996</v>
      </c>
      <c r="D30">
        <v>92.5</v>
      </c>
      <c r="E30">
        <v>92.75</v>
      </c>
      <c r="F30">
        <v>86.579009999999997</v>
      </c>
      <c r="H30" s="42">
        <f t="shared" si="0"/>
        <v>-1.2793004210227679</v>
      </c>
      <c r="I30" s="44">
        <f t="shared" si="1"/>
        <v>-4.5967348516109653E-2</v>
      </c>
    </row>
    <row r="31" spans="1:9" x14ac:dyDescent="0.35">
      <c r="A31" s="1">
        <v>44221</v>
      </c>
      <c r="B31" s="20">
        <v>93.050003000000004</v>
      </c>
      <c r="C31">
        <v>93.75</v>
      </c>
      <c r="D31">
        <v>90</v>
      </c>
      <c r="E31">
        <v>91.349997999999999</v>
      </c>
      <c r="F31">
        <v>85.272163000000006</v>
      </c>
      <c r="H31" s="42">
        <f t="shared" si="0"/>
        <v>-1.3574083343844359</v>
      </c>
      <c r="I31" s="44">
        <f t="shared" si="1"/>
        <v>-1.6520439587193195E-2</v>
      </c>
    </row>
    <row r="32" spans="1:9" x14ac:dyDescent="0.35">
      <c r="A32" s="1">
        <v>44223</v>
      </c>
      <c r="B32" s="20">
        <v>91.400002000000001</v>
      </c>
      <c r="C32">
        <v>91.75</v>
      </c>
      <c r="D32">
        <v>88.900002000000001</v>
      </c>
      <c r="E32">
        <v>89.699996999999996</v>
      </c>
      <c r="F32">
        <v>83.731933999999995</v>
      </c>
      <c r="H32" s="42">
        <f t="shared" si="0"/>
        <v>-1.4405557865727758</v>
      </c>
      <c r="I32" s="44">
        <f t="shared" si="1"/>
        <v>-1.7891514987047955E-2</v>
      </c>
    </row>
    <row r="33" spans="1:9" x14ac:dyDescent="0.35">
      <c r="A33" s="1">
        <v>44224</v>
      </c>
      <c r="B33" s="20">
        <v>89</v>
      </c>
      <c r="C33">
        <v>91.400002000000001</v>
      </c>
      <c r="D33">
        <v>88.800003000000004</v>
      </c>
      <c r="E33">
        <v>90.650002000000001</v>
      </c>
      <c r="F33">
        <v>84.618735999999998</v>
      </c>
      <c r="H33" s="42">
        <f t="shared" si="0"/>
        <v>-1.5614975626971053</v>
      </c>
      <c r="I33" s="44">
        <f t="shared" si="1"/>
        <v>-2.6609130609802301E-2</v>
      </c>
    </row>
    <row r="34" spans="1:9" x14ac:dyDescent="0.35">
      <c r="A34" s="1">
        <v>44225</v>
      </c>
      <c r="B34" s="20">
        <v>90.75</v>
      </c>
      <c r="C34">
        <v>92.949996999999996</v>
      </c>
      <c r="D34">
        <v>87.75</v>
      </c>
      <c r="E34">
        <v>88.300003000000004</v>
      </c>
      <c r="F34">
        <v>82.425087000000005</v>
      </c>
      <c r="H34" s="42">
        <f t="shared" si="0"/>
        <v>-1.4733109244286469</v>
      </c>
      <c r="I34" s="44">
        <f t="shared" si="1"/>
        <v>1.9472103412820314E-2</v>
      </c>
    </row>
    <row r="35" spans="1:9" x14ac:dyDescent="0.35">
      <c r="A35" s="1">
        <v>44228</v>
      </c>
      <c r="B35" s="20">
        <v>89</v>
      </c>
      <c r="C35">
        <v>91.199996999999996</v>
      </c>
      <c r="D35">
        <v>88.449996999999996</v>
      </c>
      <c r="E35">
        <v>90.849997999999999</v>
      </c>
      <c r="F35">
        <v>84.805428000000006</v>
      </c>
      <c r="H35" s="42">
        <f t="shared" si="0"/>
        <v>-1.5614975626971053</v>
      </c>
      <c r="I35" s="44">
        <f t="shared" si="1"/>
        <v>-1.9472103412820296E-2</v>
      </c>
    </row>
    <row r="36" spans="1:9" x14ac:dyDescent="0.35">
      <c r="A36" s="1">
        <v>44229</v>
      </c>
      <c r="B36" s="20">
        <v>92.5</v>
      </c>
      <c r="C36">
        <v>93.949996999999996</v>
      </c>
      <c r="D36">
        <v>91.199996999999996</v>
      </c>
      <c r="E36">
        <v>92.849997999999999</v>
      </c>
      <c r="F36">
        <v>86.672363000000004</v>
      </c>
      <c r="H36" s="42">
        <f t="shared" si="0"/>
        <v>-1.3851242861601885</v>
      </c>
      <c r="I36" s="44">
        <f t="shared" si="1"/>
        <v>3.8572274786239653E-2</v>
      </c>
    </row>
    <row r="37" spans="1:9" x14ac:dyDescent="0.35">
      <c r="A37" s="1">
        <v>44230</v>
      </c>
      <c r="B37" s="20">
        <v>94.599997999999999</v>
      </c>
      <c r="C37">
        <v>95.300003000000004</v>
      </c>
      <c r="D37">
        <v>93</v>
      </c>
      <c r="E37">
        <v>93.349997999999999</v>
      </c>
      <c r="F37">
        <v>87.139090999999993</v>
      </c>
      <c r="H37" s="42">
        <f t="shared" si="0"/>
        <v>-1.2793004210227679</v>
      </c>
      <c r="I37" s="44">
        <f t="shared" si="1"/>
        <v>2.2448810397803817E-2</v>
      </c>
    </row>
    <row r="38" spans="1:9" x14ac:dyDescent="0.35">
      <c r="A38" s="1">
        <v>44231</v>
      </c>
      <c r="B38" s="20">
        <v>94.25</v>
      </c>
      <c r="C38">
        <v>98.599997999999999</v>
      </c>
      <c r="D38">
        <v>94</v>
      </c>
      <c r="E38">
        <v>97.650002000000001</v>
      </c>
      <c r="F38">
        <v>91.153000000000006</v>
      </c>
      <c r="H38" s="42">
        <f t="shared" si="0"/>
        <v>-1.29693764789173</v>
      </c>
      <c r="I38" s="44">
        <f t="shared" si="1"/>
        <v>-3.7066285880631355E-3</v>
      </c>
    </row>
    <row r="39" spans="1:9" x14ac:dyDescent="0.35">
      <c r="A39" s="1">
        <v>44232</v>
      </c>
      <c r="B39" s="20">
        <v>98.949996999999996</v>
      </c>
      <c r="C39">
        <v>99.949996999999996</v>
      </c>
      <c r="D39">
        <v>96.800003000000004</v>
      </c>
      <c r="E39">
        <v>97.650002000000001</v>
      </c>
      <c r="F39">
        <v>91.153000000000006</v>
      </c>
      <c r="H39" s="42">
        <f t="shared" si="0"/>
        <v>-1.0600936848621076</v>
      </c>
      <c r="I39" s="44">
        <f t="shared" si="1"/>
        <v>4.8663815402111392E-2</v>
      </c>
    </row>
    <row r="40" spans="1:9" x14ac:dyDescent="0.35">
      <c r="A40" s="1">
        <v>44235</v>
      </c>
      <c r="B40" s="20">
        <v>99.5</v>
      </c>
      <c r="C40">
        <v>100.800003</v>
      </c>
      <c r="D40">
        <v>99.099997999999999</v>
      </c>
      <c r="E40">
        <v>99.650002000000001</v>
      </c>
      <c r="F40">
        <v>93.019936000000001</v>
      </c>
      <c r="H40" s="42">
        <f t="shared" si="0"/>
        <v>-1.0323777330863548</v>
      </c>
      <c r="I40" s="44">
        <f t="shared" si="1"/>
        <v>5.543002434315443E-3</v>
      </c>
    </row>
    <row r="41" spans="1:9" x14ac:dyDescent="0.35">
      <c r="A41" s="1">
        <v>44236</v>
      </c>
      <c r="B41" s="20">
        <v>99.800003000000004</v>
      </c>
      <c r="C41">
        <v>103.349998</v>
      </c>
      <c r="D41">
        <v>99.800003000000004</v>
      </c>
      <c r="E41">
        <v>101</v>
      </c>
      <c r="F41">
        <v>94.280113</v>
      </c>
      <c r="H41" s="42">
        <f t="shared" si="0"/>
        <v>-1.0172598724918105</v>
      </c>
      <c r="I41" s="44">
        <f t="shared" si="1"/>
        <v>3.0105692129909758E-3</v>
      </c>
    </row>
    <row r="42" spans="1:9" x14ac:dyDescent="0.35">
      <c r="A42" s="1">
        <v>44237</v>
      </c>
      <c r="B42" s="20">
        <v>102</v>
      </c>
      <c r="C42">
        <v>102.5</v>
      </c>
      <c r="D42">
        <v>98.599997999999999</v>
      </c>
      <c r="E42">
        <v>100</v>
      </c>
      <c r="F42">
        <v>93.346642000000003</v>
      </c>
      <c r="H42" s="42">
        <f t="shared" si="0"/>
        <v>-0.90639682127427146</v>
      </c>
      <c r="I42" s="44">
        <f t="shared" si="1"/>
        <v>2.1804599906732954E-2</v>
      </c>
    </row>
    <row r="43" spans="1:9" x14ac:dyDescent="0.35">
      <c r="A43" s="1">
        <v>44238</v>
      </c>
      <c r="B43" s="20">
        <v>100</v>
      </c>
      <c r="C43">
        <v>100.349998</v>
      </c>
      <c r="D43">
        <v>98.900002000000001</v>
      </c>
      <c r="E43">
        <v>99.449996999999996</v>
      </c>
      <c r="F43">
        <v>92.833236999999997</v>
      </c>
      <c r="H43" s="42">
        <f t="shared" si="0"/>
        <v>-1.0071815507239381</v>
      </c>
      <c r="I43" s="44">
        <f t="shared" si="1"/>
        <v>-1.9802627296179754E-2</v>
      </c>
    </row>
    <row r="44" spans="1:9" x14ac:dyDescent="0.35">
      <c r="A44" s="1">
        <v>44239</v>
      </c>
      <c r="B44" s="20">
        <v>98.900002000000001</v>
      </c>
      <c r="C44">
        <v>99.400002000000001</v>
      </c>
      <c r="D44">
        <v>96.550003000000004</v>
      </c>
      <c r="E44">
        <v>97</v>
      </c>
      <c r="F44">
        <v>90.546249000000003</v>
      </c>
      <c r="H44" s="42">
        <f t="shared" si="0"/>
        <v>-1.0626130511365255</v>
      </c>
      <c r="I44" s="44">
        <f t="shared" si="1"/>
        <v>-1.1060927136978246E-2</v>
      </c>
    </row>
    <row r="45" spans="1:9" x14ac:dyDescent="0.35">
      <c r="A45" s="1">
        <v>44242</v>
      </c>
      <c r="B45" s="20">
        <v>97</v>
      </c>
      <c r="C45">
        <v>99.25</v>
      </c>
      <c r="D45">
        <v>95.599997999999999</v>
      </c>
      <c r="E45">
        <v>98.449996999999996</v>
      </c>
      <c r="F45">
        <v>91.899772999999996</v>
      </c>
      <c r="H45" s="42">
        <f t="shared" si="0"/>
        <v>-1.1583586448984384</v>
      </c>
      <c r="I45" s="44">
        <f t="shared" si="1"/>
        <v>-1.9398280347730359E-2</v>
      </c>
    </row>
    <row r="46" spans="1:9" x14ac:dyDescent="0.35">
      <c r="A46" s="1">
        <v>44243</v>
      </c>
      <c r="B46" s="20">
        <v>99.25</v>
      </c>
      <c r="C46">
        <v>104.849998</v>
      </c>
      <c r="D46">
        <v>99.25</v>
      </c>
      <c r="E46">
        <v>103.75</v>
      </c>
      <c r="F46">
        <v>96.847144999999998</v>
      </c>
      <c r="H46" s="42">
        <f t="shared" si="0"/>
        <v>-1.0449758242675633</v>
      </c>
      <c r="I46" s="44">
        <f t="shared" si="1"/>
        <v>2.2930941063916892E-2</v>
      </c>
    </row>
    <row r="47" spans="1:9" x14ac:dyDescent="0.35">
      <c r="A47" s="1">
        <v>44244</v>
      </c>
      <c r="B47" s="20">
        <v>102</v>
      </c>
      <c r="C47">
        <v>103.5</v>
      </c>
      <c r="D47">
        <v>100.800003</v>
      </c>
      <c r="E47">
        <v>102.25</v>
      </c>
      <c r="F47">
        <v>97.084518000000003</v>
      </c>
      <c r="H47" s="42">
        <f t="shared" si="0"/>
        <v>-0.90639682127427146</v>
      </c>
      <c r="I47" s="44">
        <f t="shared" si="1"/>
        <v>2.7330893716971266E-2</v>
      </c>
    </row>
    <row r="48" spans="1:9" x14ac:dyDescent="0.35">
      <c r="A48" s="1">
        <v>44245</v>
      </c>
      <c r="B48" s="20">
        <v>103.699997</v>
      </c>
      <c r="C48">
        <v>115.5</v>
      </c>
      <c r="D48">
        <v>103.349998</v>
      </c>
      <c r="E48">
        <v>110.699997</v>
      </c>
      <c r="F48">
        <v>105.10762800000001</v>
      </c>
      <c r="H48" s="42">
        <f t="shared" si="0"/>
        <v>-0.82072995241914903</v>
      </c>
      <c r="I48" s="44">
        <f t="shared" si="1"/>
        <v>1.6529273021605582E-2</v>
      </c>
    </row>
    <row r="49" spans="1:9" x14ac:dyDescent="0.35">
      <c r="A49" s="1">
        <v>44246</v>
      </c>
      <c r="B49" s="20">
        <v>110.699997</v>
      </c>
      <c r="C49">
        <v>112.199997</v>
      </c>
      <c r="D49">
        <v>103.849998</v>
      </c>
      <c r="E49">
        <v>105.099998</v>
      </c>
      <c r="F49">
        <v>99.790535000000006</v>
      </c>
      <c r="H49" s="42">
        <f t="shared" si="0"/>
        <v>-0.46798339934531547</v>
      </c>
      <c r="I49" s="44">
        <f t="shared" si="1"/>
        <v>6.5321726308443184E-2</v>
      </c>
    </row>
    <row r="50" spans="1:9" x14ac:dyDescent="0.35">
      <c r="A50" s="1">
        <v>44249</v>
      </c>
      <c r="B50" s="20">
        <v>105.900002</v>
      </c>
      <c r="C50">
        <v>108.550003</v>
      </c>
      <c r="D50">
        <v>105.300003</v>
      </c>
      <c r="E50">
        <v>106.300003</v>
      </c>
      <c r="F50">
        <v>100.92991600000001</v>
      </c>
      <c r="H50" s="42">
        <f t="shared" si="0"/>
        <v>-0.70986649806269186</v>
      </c>
      <c r="I50" s="44">
        <f t="shared" si="1"/>
        <v>-4.4328541121217882E-2</v>
      </c>
    </row>
    <row r="51" spans="1:9" x14ac:dyDescent="0.35">
      <c r="A51" s="1">
        <v>44250</v>
      </c>
      <c r="B51" s="20">
        <v>109.75</v>
      </c>
      <c r="C51">
        <v>114.400002</v>
      </c>
      <c r="D51">
        <v>109.449997</v>
      </c>
      <c r="E51">
        <v>112.199997</v>
      </c>
      <c r="F51">
        <v>106.531853</v>
      </c>
      <c r="H51" s="42">
        <f t="shared" si="0"/>
        <v>-0.51585599465681276</v>
      </c>
      <c r="I51" s="44">
        <f t="shared" si="1"/>
        <v>3.5709780462178778E-2</v>
      </c>
    </row>
    <row r="52" spans="1:9" x14ac:dyDescent="0.35">
      <c r="A52" s="1">
        <v>44251</v>
      </c>
      <c r="B52" s="20">
        <v>114</v>
      </c>
      <c r="C52">
        <v>115.349998</v>
      </c>
      <c r="D52">
        <v>111</v>
      </c>
      <c r="E52">
        <v>113.599998</v>
      </c>
      <c r="F52">
        <v>107.86113</v>
      </c>
      <c r="H52" s="42">
        <f t="shared" si="0"/>
        <v>-0.30168844457627092</v>
      </c>
      <c r="I52" s="44">
        <f t="shared" si="1"/>
        <v>3.7993396439214802E-2</v>
      </c>
    </row>
    <row r="53" spans="1:9" x14ac:dyDescent="0.35">
      <c r="A53" s="1">
        <v>44252</v>
      </c>
      <c r="B53" s="20">
        <v>116</v>
      </c>
      <c r="C53">
        <v>120.5</v>
      </c>
      <c r="D53">
        <v>115.349998</v>
      </c>
      <c r="E53">
        <v>119.050003</v>
      </c>
      <c r="F53">
        <v>113.03581200000001</v>
      </c>
      <c r="H53" s="42">
        <f t="shared" si="0"/>
        <v>-0.20090371512660418</v>
      </c>
      <c r="I53" s="44">
        <f t="shared" si="1"/>
        <v>1.7391742711869239E-2</v>
      </c>
    </row>
    <row r="54" spans="1:9" x14ac:dyDescent="0.35">
      <c r="A54" s="1">
        <v>44253</v>
      </c>
      <c r="B54" s="20">
        <v>115.5</v>
      </c>
      <c r="C54">
        <v>118.400002</v>
      </c>
      <c r="D54">
        <v>110.050003</v>
      </c>
      <c r="E54">
        <v>111</v>
      </c>
      <c r="F54">
        <v>105.392487</v>
      </c>
      <c r="H54" s="42">
        <f t="shared" si="0"/>
        <v>-0.22609989748902087</v>
      </c>
      <c r="I54" s="44">
        <f t="shared" si="1"/>
        <v>-4.3196611445163961E-3</v>
      </c>
    </row>
    <row r="55" spans="1:9" x14ac:dyDescent="0.35">
      <c r="A55" s="1">
        <v>44256</v>
      </c>
      <c r="B55" s="20">
        <v>114.300003</v>
      </c>
      <c r="C55">
        <v>117.650002</v>
      </c>
      <c r="D55">
        <v>113.5</v>
      </c>
      <c r="E55">
        <v>117.050003</v>
      </c>
      <c r="F55">
        <v>111.136848</v>
      </c>
      <c r="H55" s="42">
        <f t="shared" si="0"/>
        <v>-0.28657058398172658</v>
      </c>
      <c r="I55" s="44">
        <f t="shared" si="1"/>
        <v>-1.0443932914364379E-2</v>
      </c>
    </row>
    <row r="56" spans="1:9" x14ac:dyDescent="0.35">
      <c r="A56" s="1">
        <v>44257</v>
      </c>
      <c r="B56" s="20">
        <v>115.900002</v>
      </c>
      <c r="C56">
        <v>116.650002</v>
      </c>
      <c r="D56">
        <v>112.75</v>
      </c>
      <c r="E56">
        <v>113.5</v>
      </c>
      <c r="F56">
        <v>107.76618999999999</v>
      </c>
      <c r="H56" s="42">
        <f t="shared" si="0"/>
        <v>-0.20594285081435804</v>
      </c>
      <c r="I56" s="44">
        <f t="shared" si="1"/>
        <v>1.3901170554477548E-2</v>
      </c>
    </row>
    <row r="57" spans="1:9" x14ac:dyDescent="0.35">
      <c r="A57" s="1">
        <v>44258</v>
      </c>
      <c r="B57" s="20">
        <v>114.050003</v>
      </c>
      <c r="C57">
        <v>115.800003</v>
      </c>
      <c r="D57">
        <v>113.199997</v>
      </c>
      <c r="E57">
        <v>114</v>
      </c>
      <c r="F57">
        <v>108.24092899999999</v>
      </c>
      <c r="H57" s="42">
        <f t="shared" si="0"/>
        <v>-0.29916867516293488</v>
      </c>
      <c r="I57" s="44">
        <f t="shared" si="1"/>
        <v>-1.6090792567312003E-2</v>
      </c>
    </row>
    <row r="58" spans="1:9" x14ac:dyDescent="0.35">
      <c r="A58" s="1">
        <v>44259</v>
      </c>
      <c r="B58" s="20">
        <v>113.949997</v>
      </c>
      <c r="C58">
        <v>117</v>
      </c>
      <c r="D58">
        <v>112.300003</v>
      </c>
      <c r="E58">
        <v>112.699997</v>
      </c>
      <c r="F58">
        <v>107.006592</v>
      </c>
      <c r="H58" s="42">
        <f t="shared" si="0"/>
        <v>-0.30420821398960696</v>
      </c>
      <c r="I58" s="44">
        <f t="shared" si="1"/>
        <v>-8.7724567029288133E-4</v>
      </c>
    </row>
    <row r="59" spans="1:9" x14ac:dyDescent="0.35">
      <c r="A59" s="1">
        <v>44260</v>
      </c>
      <c r="B59" s="20">
        <v>116.25</v>
      </c>
      <c r="C59">
        <v>118.25</v>
      </c>
      <c r="D59">
        <v>113.5</v>
      </c>
      <c r="E59">
        <v>114.949997</v>
      </c>
      <c r="F59">
        <v>109.142929</v>
      </c>
      <c r="H59" s="42">
        <f t="shared" si="0"/>
        <v>-0.18830562394539585</v>
      </c>
      <c r="I59" s="44">
        <f t="shared" si="1"/>
        <v>1.998331510310937E-2</v>
      </c>
    </row>
    <row r="60" spans="1:9" x14ac:dyDescent="0.35">
      <c r="A60" s="1">
        <v>44263</v>
      </c>
      <c r="B60" s="20">
        <v>118.949997</v>
      </c>
      <c r="C60">
        <v>122.349998</v>
      </c>
      <c r="D60">
        <v>117.199997</v>
      </c>
      <c r="E60">
        <v>118.25</v>
      </c>
      <c r="F60">
        <v>112.276222</v>
      </c>
      <c r="H60" s="42">
        <f t="shared" si="0"/>
        <v>-5.2246390365440085E-2</v>
      </c>
      <c r="I60" s="44">
        <f t="shared" si="1"/>
        <v>2.2960167060819655E-2</v>
      </c>
    </row>
    <row r="61" spans="1:9" x14ac:dyDescent="0.35">
      <c r="A61" s="1">
        <v>44264</v>
      </c>
      <c r="B61" s="20">
        <v>119.400002</v>
      </c>
      <c r="C61">
        <v>119.550003</v>
      </c>
      <c r="D61">
        <v>114.199997</v>
      </c>
      <c r="E61">
        <v>116.75</v>
      </c>
      <c r="F61">
        <v>110.851997</v>
      </c>
      <c r="H61" s="42">
        <f t="shared" si="0"/>
        <v>-2.9569574277441221E-2</v>
      </c>
      <c r="I61" s="44">
        <f t="shared" si="1"/>
        <v>3.7760061806348774E-3</v>
      </c>
    </row>
    <row r="62" spans="1:9" x14ac:dyDescent="0.35">
      <c r="A62" s="1">
        <v>44265</v>
      </c>
      <c r="B62" s="20">
        <v>116.900002</v>
      </c>
      <c r="C62">
        <v>117</v>
      </c>
      <c r="D62">
        <v>113.599998</v>
      </c>
      <c r="E62">
        <v>114.400002</v>
      </c>
      <c r="F62">
        <v>108.62072000000001</v>
      </c>
      <c r="H62" s="42">
        <f t="shared" si="0"/>
        <v>-0.15555048608952465</v>
      </c>
      <c r="I62" s="44">
        <f t="shared" si="1"/>
        <v>-2.1160332122257864E-2</v>
      </c>
    </row>
    <row r="63" spans="1:9" x14ac:dyDescent="0.35">
      <c r="A63" s="1">
        <v>44267</v>
      </c>
      <c r="B63" s="20">
        <v>116.75</v>
      </c>
      <c r="C63">
        <v>117.400002</v>
      </c>
      <c r="D63">
        <v>114</v>
      </c>
      <c r="E63">
        <v>115.050003</v>
      </c>
      <c r="F63">
        <v>109.23788500000001</v>
      </c>
      <c r="H63" s="42">
        <f t="shared" si="0"/>
        <v>-0.16310944158297916</v>
      </c>
      <c r="I63" s="44">
        <f t="shared" si="1"/>
        <v>-1.2839890376557376E-3</v>
      </c>
    </row>
    <row r="64" spans="1:9" x14ac:dyDescent="0.35">
      <c r="A64" s="1">
        <v>44270</v>
      </c>
      <c r="B64" s="20">
        <v>116</v>
      </c>
      <c r="C64">
        <v>116.849998</v>
      </c>
      <c r="D64">
        <v>112.800003</v>
      </c>
      <c r="E64">
        <v>114.349998</v>
      </c>
      <c r="F64">
        <v>108.57324199999999</v>
      </c>
      <c r="H64" s="42">
        <f t="shared" si="0"/>
        <v>-0.20090371512660418</v>
      </c>
      <c r="I64" s="44">
        <f t="shared" si="1"/>
        <v>-6.4447054426420951E-3</v>
      </c>
    </row>
    <row r="65" spans="1:9" x14ac:dyDescent="0.35">
      <c r="A65" s="1">
        <v>44271</v>
      </c>
      <c r="B65" s="20">
        <v>113.800003</v>
      </c>
      <c r="C65">
        <v>116.300003</v>
      </c>
      <c r="D65">
        <v>113.449997</v>
      </c>
      <c r="E65">
        <v>115.099998</v>
      </c>
      <c r="F65">
        <v>109.285355</v>
      </c>
      <c r="H65" s="42">
        <f t="shared" si="0"/>
        <v>-0.31176676634414324</v>
      </c>
      <c r="I65" s="44">
        <f t="shared" si="1"/>
        <v>-1.9147643052095799E-2</v>
      </c>
    </row>
    <row r="66" spans="1:9" x14ac:dyDescent="0.35">
      <c r="A66" s="1">
        <v>44272</v>
      </c>
      <c r="B66" s="20">
        <v>114.800003</v>
      </c>
      <c r="C66">
        <v>114.849998</v>
      </c>
      <c r="D66">
        <v>108.75</v>
      </c>
      <c r="E66">
        <v>109.349998</v>
      </c>
      <c r="F66">
        <v>103.825836</v>
      </c>
      <c r="H66" s="42">
        <f t="shared" si="0"/>
        <v>-0.26137440161930986</v>
      </c>
      <c r="I66" s="44">
        <f t="shared" si="1"/>
        <v>8.7489619636009486E-3</v>
      </c>
    </row>
    <row r="67" spans="1:9" x14ac:dyDescent="0.35">
      <c r="A67" s="1">
        <v>44273</v>
      </c>
      <c r="B67" s="20">
        <v>110</v>
      </c>
      <c r="C67">
        <v>112.199997</v>
      </c>
      <c r="D67">
        <v>107.5</v>
      </c>
      <c r="E67">
        <v>110.199997</v>
      </c>
      <c r="F67">
        <v>104.63288900000001</v>
      </c>
      <c r="H67" s="42">
        <f t="shared" ref="H67:H130" si="2">STANDARDIZE(B67,$L$5,$K$2)</f>
        <v>-0.5032579034756044</v>
      </c>
      <c r="I67" s="44">
        <f t="shared" si="1"/>
        <v>-4.2711144225453683E-2</v>
      </c>
    </row>
    <row r="68" spans="1:9" x14ac:dyDescent="0.35">
      <c r="A68" s="1">
        <v>44274</v>
      </c>
      <c r="B68" s="20">
        <v>106.25</v>
      </c>
      <c r="C68">
        <v>113.25</v>
      </c>
      <c r="D68">
        <v>104.449997</v>
      </c>
      <c r="E68">
        <v>110.5</v>
      </c>
      <c r="F68">
        <v>104.91773999999999</v>
      </c>
      <c r="H68" s="42">
        <f t="shared" si="2"/>
        <v>-0.69222927119372957</v>
      </c>
      <c r="I68" s="44">
        <f t="shared" ref="I68:I131" si="3">LN(B68/B67)</f>
        <v>-3.4685557987889984E-2</v>
      </c>
    </row>
    <row r="69" spans="1:9" x14ac:dyDescent="0.35">
      <c r="A69" s="1">
        <v>44277</v>
      </c>
      <c r="B69" s="20">
        <v>110.5</v>
      </c>
      <c r="C69">
        <v>111.25</v>
      </c>
      <c r="D69">
        <v>108.550003</v>
      </c>
      <c r="E69">
        <v>109.599998</v>
      </c>
      <c r="F69">
        <v>104.06321</v>
      </c>
      <c r="H69" s="42">
        <f t="shared" si="2"/>
        <v>-0.47806172111318773</v>
      </c>
      <c r="I69" s="44">
        <f t="shared" si="3"/>
        <v>3.9220713153281329E-2</v>
      </c>
    </row>
    <row r="70" spans="1:9" x14ac:dyDescent="0.35">
      <c r="A70" s="1">
        <v>44278</v>
      </c>
      <c r="B70" s="20">
        <v>109.599998</v>
      </c>
      <c r="C70">
        <v>110.300003</v>
      </c>
      <c r="D70">
        <v>106.599998</v>
      </c>
      <c r="E70">
        <v>107.150002</v>
      </c>
      <c r="F70">
        <v>101.736977</v>
      </c>
      <c r="H70" s="42">
        <f t="shared" si="2"/>
        <v>-0.52341495015026729</v>
      </c>
      <c r="I70" s="44">
        <f t="shared" si="3"/>
        <v>-8.1781646920676826E-3</v>
      </c>
    </row>
    <row r="71" spans="1:9" x14ac:dyDescent="0.35">
      <c r="A71" s="1">
        <v>44279</v>
      </c>
      <c r="B71" s="20">
        <v>105</v>
      </c>
      <c r="C71">
        <v>106</v>
      </c>
      <c r="D71">
        <v>102.849998</v>
      </c>
      <c r="E71">
        <v>104.800003</v>
      </c>
      <c r="F71">
        <v>99.505691999999996</v>
      </c>
      <c r="H71" s="42">
        <f t="shared" si="2"/>
        <v>-0.75521972709977137</v>
      </c>
      <c r="I71" s="44">
        <f t="shared" si="3"/>
        <v>-4.2877006108216396E-2</v>
      </c>
    </row>
    <row r="72" spans="1:9" x14ac:dyDescent="0.35">
      <c r="A72" s="1">
        <v>44280</v>
      </c>
      <c r="B72" s="20">
        <v>106</v>
      </c>
      <c r="C72">
        <v>107.699997</v>
      </c>
      <c r="D72">
        <v>101.300003</v>
      </c>
      <c r="E72">
        <v>102</v>
      </c>
      <c r="F72">
        <v>96.847144999999998</v>
      </c>
      <c r="H72" s="42">
        <f t="shared" si="2"/>
        <v>-0.70482736237493793</v>
      </c>
      <c r="I72" s="44">
        <f t="shared" si="3"/>
        <v>9.4787439545437387E-3</v>
      </c>
    </row>
    <row r="73" spans="1:9" x14ac:dyDescent="0.35">
      <c r="A73" s="1">
        <v>44281</v>
      </c>
      <c r="B73" s="20">
        <v>103</v>
      </c>
      <c r="C73">
        <v>104</v>
      </c>
      <c r="D73">
        <v>100.25</v>
      </c>
      <c r="E73">
        <v>102.400002</v>
      </c>
      <c r="F73">
        <v>97.226935999999995</v>
      </c>
      <c r="H73" s="42">
        <f t="shared" si="2"/>
        <v>-0.85600445654943813</v>
      </c>
      <c r="I73" s="44">
        <f t="shared" si="3"/>
        <v>-2.8710105882431367E-2</v>
      </c>
    </row>
    <row r="74" spans="1:9" x14ac:dyDescent="0.35">
      <c r="A74" s="1">
        <v>44285</v>
      </c>
      <c r="B74" s="20">
        <v>104.050003</v>
      </c>
      <c r="C74">
        <v>106.300003</v>
      </c>
      <c r="D74">
        <v>102.599998</v>
      </c>
      <c r="E74">
        <v>103.5</v>
      </c>
      <c r="F74">
        <v>98.271370000000005</v>
      </c>
      <c r="H74" s="42">
        <f t="shared" si="2"/>
        <v>-0.80309232241126871</v>
      </c>
      <c r="I74" s="44">
        <f t="shared" si="3"/>
        <v>1.0142593442299501E-2</v>
      </c>
    </row>
    <row r="75" spans="1:9" x14ac:dyDescent="0.35">
      <c r="A75" s="1">
        <v>44286</v>
      </c>
      <c r="B75" s="20">
        <v>102.800003</v>
      </c>
      <c r="C75">
        <v>104.199997</v>
      </c>
      <c r="D75">
        <v>101.900002</v>
      </c>
      <c r="E75">
        <v>102.150002</v>
      </c>
      <c r="F75">
        <v>96.989563000000004</v>
      </c>
      <c r="H75" s="42">
        <f t="shared" si="2"/>
        <v>-0.8660827783173104</v>
      </c>
      <c r="I75" s="44">
        <f t="shared" si="3"/>
        <v>-1.2086199467991514E-2</v>
      </c>
    </row>
    <row r="76" spans="1:9" x14ac:dyDescent="0.35">
      <c r="A76" s="1">
        <v>44287</v>
      </c>
      <c r="B76" s="20">
        <v>103</v>
      </c>
      <c r="C76">
        <v>105.25</v>
      </c>
      <c r="D76">
        <v>101.150002</v>
      </c>
      <c r="E76">
        <v>104.349998</v>
      </c>
      <c r="F76">
        <v>99.078429999999997</v>
      </c>
      <c r="H76" s="42">
        <f t="shared" si="2"/>
        <v>-0.85600445654943813</v>
      </c>
      <c r="I76" s="44">
        <f t="shared" si="3"/>
        <v>1.9436060256921575E-3</v>
      </c>
    </row>
    <row r="77" spans="1:9" x14ac:dyDescent="0.35">
      <c r="A77" s="1">
        <v>44291</v>
      </c>
      <c r="B77" s="20">
        <v>102.150002</v>
      </c>
      <c r="C77">
        <v>104.5</v>
      </c>
      <c r="D77">
        <v>99.400002000000001</v>
      </c>
      <c r="E77">
        <v>103.449997</v>
      </c>
      <c r="F77">
        <v>98.223892000000006</v>
      </c>
      <c r="H77" s="42">
        <f t="shared" si="2"/>
        <v>-0.89883786578081692</v>
      </c>
      <c r="I77" s="44">
        <f t="shared" si="3"/>
        <v>-8.286647386954513E-3</v>
      </c>
    </row>
    <row r="78" spans="1:9" x14ac:dyDescent="0.35">
      <c r="A78" s="1">
        <v>44292</v>
      </c>
      <c r="B78" s="20">
        <v>102.650002</v>
      </c>
      <c r="C78">
        <v>104.400002</v>
      </c>
      <c r="D78">
        <v>101.300003</v>
      </c>
      <c r="E78">
        <v>103.949997</v>
      </c>
      <c r="F78">
        <v>98.698631000000006</v>
      </c>
      <c r="H78" s="42">
        <f t="shared" si="2"/>
        <v>-0.87364168341840032</v>
      </c>
      <c r="I78" s="44">
        <f t="shared" si="3"/>
        <v>4.8828221059436074E-3</v>
      </c>
    </row>
    <row r="79" spans="1:9" x14ac:dyDescent="0.35">
      <c r="A79" s="1">
        <v>44293</v>
      </c>
      <c r="B79" s="20">
        <v>103.900002</v>
      </c>
      <c r="C79">
        <v>105.349998</v>
      </c>
      <c r="D79">
        <v>103.449997</v>
      </c>
      <c r="E79">
        <v>104.650002</v>
      </c>
      <c r="F79">
        <v>99.363274000000004</v>
      </c>
      <c r="H79" s="42">
        <f t="shared" si="2"/>
        <v>-0.81065122751235852</v>
      </c>
      <c r="I79" s="44">
        <f t="shared" si="3"/>
        <v>1.2103754405834805E-2</v>
      </c>
    </row>
    <row r="80" spans="1:9" x14ac:dyDescent="0.35">
      <c r="A80" s="1">
        <v>44294</v>
      </c>
      <c r="B80" s="20">
        <v>103.800003</v>
      </c>
      <c r="C80">
        <v>105.699997</v>
      </c>
      <c r="D80">
        <v>103.300003</v>
      </c>
      <c r="E80">
        <v>103.599998</v>
      </c>
      <c r="F80">
        <v>98.366318000000007</v>
      </c>
      <c r="H80" s="42">
        <f t="shared" si="2"/>
        <v>-0.81569041359247707</v>
      </c>
      <c r="I80" s="44">
        <f t="shared" si="3"/>
        <v>-9.629177209377485E-4</v>
      </c>
    </row>
    <row r="81" spans="1:9" x14ac:dyDescent="0.35">
      <c r="A81" s="1">
        <v>44295</v>
      </c>
      <c r="B81" s="20">
        <v>103</v>
      </c>
      <c r="C81">
        <v>104.900002</v>
      </c>
      <c r="D81">
        <v>103</v>
      </c>
      <c r="E81">
        <v>103.800003</v>
      </c>
      <c r="F81">
        <v>98.556213</v>
      </c>
      <c r="H81" s="42">
        <f t="shared" si="2"/>
        <v>-0.85600445654943813</v>
      </c>
      <c r="I81" s="44">
        <f t="shared" si="3"/>
        <v>-7.737011403886225E-3</v>
      </c>
    </row>
    <row r="82" spans="1:9" x14ac:dyDescent="0.35">
      <c r="A82" s="1">
        <v>44298</v>
      </c>
      <c r="B82" s="20">
        <v>100.849998</v>
      </c>
      <c r="C82">
        <v>102.25</v>
      </c>
      <c r="D82">
        <v>97.449996999999996</v>
      </c>
      <c r="E82">
        <v>98.050003000000004</v>
      </c>
      <c r="F82">
        <v>93.096694999999997</v>
      </c>
      <c r="H82" s="42">
        <f t="shared" si="2"/>
        <v>-0.96434814149255932</v>
      </c>
      <c r="I82" s="44">
        <f t="shared" si="3"/>
        <v>-2.1094743660847966E-2</v>
      </c>
    </row>
    <row r="83" spans="1:9" x14ac:dyDescent="0.35">
      <c r="A83" s="1">
        <v>44299</v>
      </c>
      <c r="B83" s="20">
        <v>98.050003000000004</v>
      </c>
      <c r="C83">
        <v>102.5</v>
      </c>
      <c r="D83">
        <v>98.050003000000004</v>
      </c>
      <c r="E83">
        <v>102.050003</v>
      </c>
      <c r="F83">
        <v>96.894615000000002</v>
      </c>
      <c r="H83" s="42">
        <f t="shared" si="2"/>
        <v>-1.1054465107602689</v>
      </c>
      <c r="I83" s="44">
        <f t="shared" si="3"/>
        <v>-2.8156661329798577E-2</v>
      </c>
    </row>
    <row r="84" spans="1:9" x14ac:dyDescent="0.35">
      <c r="A84" s="1">
        <v>44301</v>
      </c>
      <c r="B84" s="20">
        <v>104.25</v>
      </c>
      <c r="C84">
        <v>106.75</v>
      </c>
      <c r="D84">
        <v>103.800003</v>
      </c>
      <c r="E84">
        <v>105.099998</v>
      </c>
      <c r="F84">
        <v>99.790535000000006</v>
      </c>
      <c r="H84" s="42">
        <f t="shared" si="2"/>
        <v>-0.79301400064339633</v>
      </c>
      <c r="I84" s="44">
        <f t="shared" si="3"/>
        <v>6.1314277439921586E-2</v>
      </c>
    </row>
    <row r="85" spans="1:9" x14ac:dyDescent="0.35">
      <c r="A85" s="1">
        <v>44302</v>
      </c>
      <c r="B85" s="20">
        <v>104.599998</v>
      </c>
      <c r="C85">
        <v>107.849998</v>
      </c>
      <c r="D85">
        <v>104.199997</v>
      </c>
      <c r="E85">
        <v>107.300003</v>
      </c>
      <c r="F85">
        <v>101.879402</v>
      </c>
      <c r="H85" s="42">
        <f t="shared" si="2"/>
        <v>-0.77537677377443415</v>
      </c>
      <c r="I85" s="44">
        <f t="shared" si="3"/>
        <v>3.3516718314526572E-3</v>
      </c>
    </row>
    <row r="86" spans="1:9" x14ac:dyDescent="0.35">
      <c r="A86" s="1">
        <v>44305</v>
      </c>
      <c r="B86" s="20">
        <v>103.949997</v>
      </c>
      <c r="C86">
        <v>105.949997</v>
      </c>
      <c r="D86">
        <v>101.900002</v>
      </c>
      <c r="E86">
        <v>103.050003</v>
      </c>
      <c r="F86">
        <v>97.844100999999995</v>
      </c>
      <c r="H86" s="42">
        <f t="shared" si="2"/>
        <v>-0.80813186123794079</v>
      </c>
      <c r="I86" s="44">
        <f t="shared" si="3"/>
        <v>-6.2335470663708497E-3</v>
      </c>
    </row>
    <row r="87" spans="1:9" x14ac:dyDescent="0.35">
      <c r="A87" s="1">
        <v>44306</v>
      </c>
      <c r="B87" s="20">
        <v>103.300003</v>
      </c>
      <c r="C87">
        <v>105</v>
      </c>
      <c r="D87">
        <v>102.199997</v>
      </c>
      <c r="E87">
        <v>102.849998</v>
      </c>
      <c r="F87">
        <v>97.654205000000005</v>
      </c>
      <c r="H87" s="42">
        <f t="shared" si="2"/>
        <v>-0.84088659595489368</v>
      </c>
      <c r="I87" s="44">
        <f t="shared" si="3"/>
        <v>-6.272580276773825E-3</v>
      </c>
    </row>
    <row r="88" spans="1:9" x14ac:dyDescent="0.35">
      <c r="A88" s="1">
        <v>44308</v>
      </c>
      <c r="B88" s="20">
        <v>102.400002</v>
      </c>
      <c r="C88">
        <v>104.449997</v>
      </c>
      <c r="D88">
        <v>101.650002</v>
      </c>
      <c r="E88">
        <v>103.099998</v>
      </c>
      <c r="F88">
        <v>97.891570999999999</v>
      </c>
      <c r="H88" s="42">
        <f t="shared" si="2"/>
        <v>-0.88623977459960868</v>
      </c>
      <c r="I88" s="44">
        <f t="shared" si="3"/>
        <v>-8.7506730305616023E-3</v>
      </c>
    </row>
    <row r="89" spans="1:9" x14ac:dyDescent="0.35">
      <c r="A89" s="1">
        <v>44309</v>
      </c>
      <c r="B89" s="20">
        <v>102</v>
      </c>
      <c r="C89">
        <v>103.650002</v>
      </c>
      <c r="D89">
        <v>101.599998</v>
      </c>
      <c r="E89">
        <v>102.400002</v>
      </c>
      <c r="F89">
        <v>97.226935999999995</v>
      </c>
      <c r="H89" s="42">
        <f t="shared" si="2"/>
        <v>-0.90639682127427146</v>
      </c>
      <c r="I89" s="44">
        <f t="shared" si="3"/>
        <v>-3.9139188523861102E-3</v>
      </c>
    </row>
    <row r="90" spans="1:9" x14ac:dyDescent="0.35">
      <c r="A90" s="1">
        <v>44312</v>
      </c>
      <c r="B90" s="20">
        <v>105.25</v>
      </c>
      <c r="C90">
        <v>105.699997</v>
      </c>
      <c r="D90">
        <v>102.5</v>
      </c>
      <c r="E90">
        <v>102.800003</v>
      </c>
      <c r="F90">
        <v>97.606728000000004</v>
      </c>
      <c r="H90" s="42">
        <f t="shared" si="2"/>
        <v>-0.74262163591856301</v>
      </c>
      <c r="I90" s="44">
        <f t="shared" si="3"/>
        <v>3.1365659278219826E-2</v>
      </c>
    </row>
    <row r="91" spans="1:9" x14ac:dyDescent="0.35">
      <c r="A91" s="1">
        <v>44313</v>
      </c>
      <c r="B91" s="20">
        <v>102.800003</v>
      </c>
      <c r="C91">
        <v>104</v>
      </c>
      <c r="D91">
        <v>102.800003</v>
      </c>
      <c r="E91">
        <v>103.199997</v>
      </c>
      <c r="F91">
        <v>97.986519000000001</v>
      </c>
      <c r="H91" s="42">
        <f t="shared" si="2"/>
        <v>-0.8660827783173104</v>
      </c>
      <c r="I91" s="44">
        <f t="shared" si="3"/>
        <v>-2.3553090358547114E-2</v>
      </c>
    </row>
    <row r="92" spans="1:9" x14ac:dyDescent="0.35">
      <c r="A92" s="1">
        <v>44314</v>
      </c>
      <c r="B92" s="20">
        <v>103.75</v>
      </c>
      <c r="C92">
        <v>104.400002</v>
      </c>
      <c r="D92">
        <v>103.300003</v>
      </c>
      <c r="E92">
        <v>103.900002</v>
      </c>
      <c r="F92">
        <v>98.651161000000002</v>
      </c>
      <c r="H92" s="42">
        <f t="shared" si="2"/>
        <v>-0.81821018300581305</v>
      </c>
      <c r="I92" s="44">
        <f t="shared" si="3"/>
        <v>9.1987769068640115E-3</v>
      </c>
    </row>
    <row r="93" spans="1:9" x14ac:dyDescent="0.35">
      <c r="A93" s="1">
        <v>44315</v>
      </c>
      <c r="B93" s="20">
        <v>104.900002</v>
      </c>
      <c r="C93">
        <v>105.900002</v>
      </c>
      <c r="D93">
        <v>103.550003</v>
      </c>
      <c r="E93">
        <v>104.050003</v>
      </c>
      <c r="F93">
        <v>98.793578999999994</v>
      </c>
      <c r="H93" s="42">
        <f t="shared" si="2"/>
        <v>-0.76025886278752519</v>
      </c>
      <c r="I93" s="44">
        <f t="shared" si="3"/>
        <v>1.1023375357220512E-2</v>
      </c>
    </row>
    <row r="94" spans="1:9" x14ac:dyDescent="0.35">
      <c r="A94" s="1">
        <v>44316</v>
      </c>
      <c r="B94" s="20">
        <v>104.150002</v>
      </c>
      <c r="C94">
        <v>112.699997</v>
      </c>
      <c r="D94">
        <v>103.300003</v>
      </c>
      <c r="E94">
        <v>108.150002</v>
      </c>
      <c r="F94">
        <v>102.68646200000001</v>
      </c>
      <c r="H94" s="42">
        <f t="shared" si="2"/>
        <v>-0.79805313633115027</v>
      </c>
      <c r="I94" s="44">
        <f t="shared" si="3"/>
        <v>-7.1753475579748776E-3</v>
      </c>
    </row>
    <row r="95" spans="1:9" x14ac:dyDescent="0.35">
      <c r="A95" s="1">
        <v>44319</v>
      </c>
      <c r="B95" s="20">
        <v>108.150002</v>
      </c>
      <c r="C95">
        <v>110.699997</v>
      </c>
      <c r="D95">
        <v>106</v>
      </c>
      <c r="E95">
        <v>107.699997</v>
      </c>
      <c r="F95">
        <v>102.259186</v>
      </c>
      <c r="H95" s="42">
        <f t="shared" si="2"/>
        <v>-0.59648367743181674</v>
      </c>
      <c r="I95" s="44">
        <f t="shared" si="3"/>
        <v>3.7686983981848325E-2</v>
      </c>
    </row>
    <row r="96" spans="1:9" x14ac:dyDescent="0.35">
      <c r="A96" s="1">
        <v>44320</v>
      </c>
      <c r="B96" s="20">
        <v>108</v>
      </c>
      <c r="C96">
        <v>110.300003</v>
      </c>
      <c r="D96">
        <v>107.699997</v>
      </c>
      <c r="E96">
        <v>109.650002</v>
      </c>
      <c r="F96">
        <v>104.11068</v>
      </c>
      <c r="H96" s="42">
        <f t="shared" si="2"/>
        <v>-0.60404263292527116</v>
      </c>
      <c r="I96" s="44">
        <f t="shared" si="3"/>
        <v>-1.3879437676819002E-3</v>
      </c>
    </row>
    <row r="97" spans="1:9" x14ac:dyDescent="0.35">
      <c r="A97" s="1">
        <v>44321</v>
      </c>
      <c r="B97" s="20">
        <v>112.400002</v>
      </c>
      <c r="C97">
        <v>114</v>
      </c>
      <c r="D97">
        <v>110.5</v>
      </c>
      <c r="E97">
        <v>111.099998</v>
      </c>
      <c r="F97">
        <v>105.487427</v>
      </c>
      <c r="H97" s="42">
        <f t="shared" si="2"/>
        <v>-0.38231612735127485</v>
      </c>
      <c r="I97" s="44">
        <f t="shared" si="3"/>
        <v>3.9932728128965138E-2</v>
      </c>
    </row>
    <row r="98" spans="1:9" x14ac:dyDescent="0.35">
      <c r="A98" s="1">
        <v>44322</v>
      </c>
      <c r="B98" s="20">
        <v>112.300003</v>
      </c>
      <c r="C98">
        <v>112.849998</v>
      </c>
      <c r="D98">
        <v>109.449997</v>
      </c>
      <c r="E98">
        <v>110.25</v>
      </c>
      <c r="F98">
        <v>104.680374</v>
      </c>
      <c r="H98" s="42">
        <f t="shared" si="2"/>
        <v>-0.38735531343139329</v>
      </c>
      <c r="I98" s="44">
        <f t="shared" si="3"/>
        <v>-8.9006679462918733E-4</v>
      </c>
    </row>
    <row r="99" spans="1:9" x14ac:dyDescent="0.35">
      <c r="A99" s="1">
        <v>44323</v>
      </c>
      <c r="B99" s="20">
        <v>110.849998</v>
      </c>
      <c r="C99">
        <v>112.349998</v>
      </c>
      <c r="D99">
        <v>109.650002</v>
      </c>
      <c r="E99">
        <v>111.449997</v>
      </c>
      <c r="F99">
        <v>105.81974</v>
      </c>
      <c r="H99" s="42">
        <f t="shared" si="2"/>
        <v>-0.46042449424422555</v>
      </c>
      <c r="I99" s="44">
        <f t="shared" si="3"/>
        <v>-1.299597043863502E-2</v>
      </c>
    </row>
    <row r="100" spans="1:9" x14ac:dyDescent="0.35">
      <c r="A100" s="1">
        <v>44326</v>
      </c>
      <c r="B100" s="20">
        <v>113.849998</v>
      </c>
      <c r="C100">
        <v>114.949997</v>
      </c>
      <c r="D100">
        <v>112.5</v>
      </c>
      <c r="E100">
        <v>113.900002</v>
      </c>
      <c r="F100">
        <v>108.14598100000001</v>
      </c>
      <c r="H100" s="42">
        <f t="shared" si="2"/>
        <v>-0.3092474000697254</v>
      </c>
      <c r="I100" s="44">
        <f t="shared" si="3"/>
        <v>2.6703856922853757E-2</v>
      </c>
    </row>
    <row r="101" spans="1:9" x14ac:dyDescent="0.35">
      <c r="A101" s="1">
        <v>44327</v>
      </c>
      <c r="B101" s="20">
        <v>112.550003</v>
      </c>
      <c r="C101">
        <v>118.699997</v>
      </c>
      <c r="D101">
        <v>110.75</v>
      </c>
      <c r="E101">
        <v>118.099998</v>
      </c>
      <c r="F101">
        <v>112.133797</v>
      </c>
      <c r="H101" s="42">
        <f t="shared" si="2"/>
        <v>-0.37475722225018498</v>
      </c>
      <c r="I101" s="44">
        <f t="shared" si="3"/>
        <v>-1.1484180935213422E-2</v>
      </c>
    </row>
    <row r="102" spans="1:9" x14ac:dyDescent="0.35">
      <c r="A102" s="1">
        <v>44328</v>
      </c>
      <c r="B102" s="20">
        <v>118.699997</v>
      </c>
      <c r="C102">
        <v>121.150002</v>
      </c>
      <c r="D102">
        <v>113.699997</v>
      </c>
      <c r="E102">
        <v>115.099998</v>
      </c>
      <c r="F102">
        <v>109.285355</v>
      </c>
      <c r="H102" s="42">
        <f t="shared" si="2"/>
        <v>-6.484448154664843E-2</v>
      </c>
      <c r="I102" s="44">
        <f t="shared" si="3"/>
        <v>5.3201682334261494E-2</v>
      </c>
    </row>
    <row r="103" spans="1:9" x14ac:dyDescent="0.35">
      <c r="A103" s="1">
        <v>44330</v>
      </c>
      <c r="B103" s="20">
        <v>116</v>
      </c>
      <c r="C103">
        <v>116</v>
      </c>
      <c r="D103">
        <v>111.550003</v>
      </c>
      <c r="E103">
        <v>112.949997</v>
      </c>
      <c r="F103">
        <v>107.243965</v>
      </c>
      <c r="H103" s="42">
        <f t="shared" si="2"/>
        <v>-0.20090371512660418</v>
      </c>
      <c r="I103" s="44">
        <f t="shared" si="3"/>
        <v>-2.3009085235457877E-2</v>
      </c>
    </row>
    <row r="104" spans="1:9" x14ac:dyDescent="0.35">
      <c r="A104" s="1">
        <v>44333</v>
      </c>
      <c r="B104" s="20">
        <v>113.949997</v>
      </c>
      <c r="C104">
        <v>115.400002</v>
      </c>
      <c r="D104">
        <v>112.25</v>
      </c>
      <c r="E104">
        <v>114.25</v>
      </c>
      <c r="F104">
        <v>108.478302</v>
      </c>
      <c r="H104" s="42">
        <f t="shared" si="2"/>
        <v>-0.30420821398960696</v>
      </c>
      <c r="I104" s="44">
        <f t="shared" si="3"/>
        <v>-1.7830461742008266E-2</v>
      </c>
    </row>
    <row r="105" spans="1:9" x14ac:dyDescent="0.35">
      <c r="A105" s="1">
        <v>44334</v>
      </c>
      <c r="B105" s="20">
        <v>115</v>
      </c>
      <c r="C105">
        <v>117.5</v>
      </c>
      <c r="D105">
        <v>114.300003</v>
      </c>
      <c r="E105">
        <v>116.099998</v>
      </c>
      <c r="F105">
        <v>110.23483299999999</v>
      </c>
      <c r="H105" s="42">
        <f t="shared" si="2"/>
        <v>-0.25129607985143754</v>
      </c>
      <c r="I105" s="44">
        <f t="shared" si="3"/>
        <v>9.1723989988937039E-3</v>
      </c>
    </row>
    <row r="106" spans="1:9" x14ac:dyDescent="0.35">
      <c r="A106" s="1">
        <v>44335</v>
      </c>
      <c r="B106" s="20">
        <v>114.5</v>
      </c>
      <c r="C106">
        <v>115.800003</v>
      </c>
      <c r="D106">
        <v>113.400002</v>
      </c>
      <c r="E106">
        <v>114.900002</v>
      </c>
      <c r="F106">
        <v>109.095467</v>
      </c>
      <c r="H106" s="42">
        <f t="shared" si="2"/>
        <v>-0.27649226221385426</v>
      </c>
      <c r="I106" s="44">
        <f t="shared" si="3"/>
        <v>-4.3573053689557007E-3</v>
      </c>
    </row>
    <row r="107" spans="1:9" x14ac:dyDescent="0.35">
      <c r="A107" s="1">
        <v>44336</v>
      </c>
      <c r="B107" s="20">
        <v>113.449997</v>
      </c>
      <c r="C107">
        <v>114.699997</v>
      </c>
      <c r="D107">
        <v>111.199997</v>
      </c>
      <c r="E107">
        <v>111.800003</v>
      </c>
      <c r="F107">
        <v>106.152069</v>
      </c>
      <c r="H107" s="42">
        <f t="shared" si="2"/>
        <v>-0.32940439635202368</v>
      </c>
      <c r="I107" s="44">
        <f t="shared" si="3"/>
        <v>-9.2126382118111298E-3</v>
      </c>
    </row>
    <row r="108" spans="1:9" x14ac:dyDescent="0.35">
      <c r="A108" s="1">
        <v>44337</v>
      </c>
      <c r="B108" s="20">
        <v>111.050003</v>
      </c>
      <c r="C108">
        <v>114.050003</v>
      </c>
      <c r="D108">
        <v>111.050003</v>
      </c>
      <c r="E108">
        <v>112.75</v>
      </c>
      <c r="F108">
        <v>107.05407700000001</v>
      </c>
      <c r="H108" s="42">
        <f t="shared" si="2"/>
        <v>-0.45034576933743503</v>
      </c>
      <c r="I108" s="44">
        <f t="shared" si="3"/>
        <v>-2.1381607427188986E-2</v>
      </c>
    </row>
    <row r="109" spans="1:9" x14ac:dyDescent="0.35">
      <c r="A109" s="1">
        <v>44340</v>
      </c>
      <c r="B109" s="20">
        <v>113.25</v>
      </c>
      <c r="C109">
        <v>113.949997</v>
      </c>
      <c r="D109">
        <v>110.849998</v>
      </c>
      <c r="E109">
        <v>113.050003</v>
      </c>
      <c r="F109">
        <v>107.338921</v>
      </c>
      <c r="H109" s="42">
        <f t="shared" si="2"/>
        <v>-0.33948271811989594</v>
      </c>
      <c r="I109" s="44">
        <f t="shared" si="3"/>
        <v>1.9617187007849122E-2</v>
      </c>
    </row>
    <row r="110" spans="1:9" x14ac:dyDescent="0.35">
      <c r="A110" s="1">
        <v>44341</v>
      </c>
      <c r="B110" s="20">
        <v>114.400002</v>
      </c>
      <c r="C110">
        <v>117.099998</v>
      </c>
      <c r="D110">
        <v>113.699997</v>
      </c>
      <c r="E110">
        <v>114.599998</v>
      </c>
      <c r="F110">
        <v>108.810608</v>
      </c>
      <c r="H110" s="42">
        <f t="shared" si="2"/>
        <v>-0.28153139790160808</v>
      </c>
      <c r="I110" s="44">
        <f t="shared" si="3"/>
        <v>1.0103332065071493E-2</v>
      </c>
    </row>
    <row r="111" spans="1:9" x14ac:dyDescent="0.35">
      <c r="A111" s="1">
        <v>44342</v>
      </c>
      <c r="B111" s="20">
        <v>115.400002</v>
      </c>
      <c r="C111">
        <v>115.400002</v>
      </c>
      <c r="D111">
        <v>113</v>
      </c>
      <c r="E111">
        <v>113.349998</v>
      </c>
      <c r="F111">
        <v>107.623756</v>
      </c>
      <c r="H111" s="42">
        <f t="shared" si="2"/>
        <v>-0.23113903317677473</v>
      </c>
      <c r="I111" s="44">
        <f t="shared" si="3"/>
        <v>8.7032749768066169E-3</v>
      </c>
    </row>
    <row r="112" spans="1:9" x14ac:dyDescent="0.35">
      <c r="A112" s="1">
        <v>44343</v>
      </c>
      <c r="B112" s="20">
        <v>113</v>
      </c>
      <c r="C112">
        <v>113.650002</v>
      </c>
      <c r="D112">
        <v>111.300003</v>
      </c>
      <c r="E112">
        <v>111.849998</v>
      </c>
      <c r="F112">
        <v>106.199532</v>
      </c>
      <c r="H112" s="42">
        <f t="shared" si="2"/>
        <v>-0.3520808093011043</v>
      </c>
      <c r="I112" s="44">
        <f t="shared" si="3"/>
        <v>-2.1016552692680955E-2</v>
      </c>
    </row>
    <row r="113" spans="1:9" x14ac:dyDescent="0.35">
      <c r="A113" s="1">
        <v>44344</v>
      </c>
      <c r="B113" s="20">
        <v>113.199997</v>
      </c>
      <c r="C113">
        <v>115.550003</v>
      </c>
      <c r="D113">
        <v>111.849998</v>
      </c>
      <c r="E113">
        <v>112.349998</v>
      </c>
      <c r="F113">
        <v>106.674278</v>
      </c>
      <c r="H113" s="42">
        <f t="shared" si="2"/>
        <v>-0.34200248753323198</v>
      </c>
      <c r="I113" s="44">
        <f t="shared" si="3"/>
        <v>1.7683205549747865E-3</v>
      </c>
    </row>
    <row r="114" spans="1:9" x14ac:dyDescent="0.35">
      <c r="A114" s="1">
        <v>44347</v>
      </c>
      <c r="B114" s="20">
        <v>112.5</v>
      </c>
      <c r="C114">
        <v>114.349998</v>
      </c>
      <c r="D114">
        <v>111.400002</v>
      </c>
      <c r="E114">
        <v>113.650002</v>
      </c>
      <c r="F114">
        <v>107.908607</v>
      </c>
      <c r="H114" s="42">
        <f t="shared" si="2"/>
        <v>-0.37727699166352102</v>
      </c>
      <c r="I114" s="44">
        <f t="shared" si="3"/>
        <v>-6.2029176228405175E-3</v>
      </c>
    </row>
    <row r="115" spans="1:9" x14ac:dyDescent="0.35">
      <c r="A115" s="1">
        <v>44348</v>
      </c>
      <c r="B115" s="20">
        <v>114.349998</v>
      </c>
      <c r="C115">
        <v>118.449997</v>
      </c>
      <c r="D115">
        <v>114.199997</v>
      </c>
      <c r="E115">
        <v>117.599998</v>
      </c>
      <c r="F115">
        <v>111.659058</v>
      </c>
      <c r="H115" s="42">
        <f t="shared" si="2"/>
        <v>-0.28405121770730873</v>
      </c>
      <c r="I115" s="44">
        <f t="shared" si="3"/>
        <v>1.6310681334153289E-2</v>
      </c>
    </row>
    <row r="116" spans="1:9" x14ac:dyDescent="0.35">
      <c r="A116" s="1">
        <v>44349</v>
      </c>
      <c r="B116" s="20">
        <v>118</v>
      </c>
      <c r="C116">
        <v>119.400002</v>
      </c>
      <c r="D116">
        <v>116</v>
      </c>
      <c r="E116">
        <v>117.75</v>
      </c>
      <c r="F116">
        <v>111.801483</v>
      </c>
      <c r="H116" s="42">
        <f t="shared" si="2"/>
        <v>-0.10011898567693743</v>
      </c>
      <c r="I116" s="44">
        <f t="shared" si="3"/>
        <v>3.1420721487036556E-2</v>
      </c>
    </row>
    <row r="117" spans="1:9" x14ac:dyDescent="0.35">
      <c r="A117" s="1">
        <v>44350</v>
      </c>
      <c r="B117" s="20">
        <v>118.800003</v>
      </c>
      <c r="C117">
        <v>123.800003</v>
      </c>
      <c r="D117">
        <v>118.449997</v>
      </c>
      <c r="E117">
        <v>122.5</v>
      </c>
      <c r="F117">
        <v>116.31152299999999</v>
      </c>
      <c r="H117" s="42">
        <f t="shared" si="2"/>
        <v>-5.9804942719976363E-2</v>
      </c>
      <c r="I117" s="44">
        <f t="shared" si="3"/>
        <v>6.7568077154047061E-3</v>
      </c>
    </row>
    <row r="118" spans="1:9" x14ac:dyDescent="0.35">
      <c r="A118" s="1">
        <v>44351</v>
      </c>
      <c r="B118" s="20">
        <v>124.599998</v>
      </c>
      <c r="C118">
        <v>126.699997</v>
      </c>
      <c r="D118">
        <v>123.349998</v>
      </c>
      <c r="E118">
        <v>125.449997</v>
      </c>
      <c r="F118">
        <v>119.112495</v>
      </c>
      <c r="H118" s="42">
        <f t="shared" si="2"/>
        <v>0.23247052072223337</v>
      </c>
      <c r="I118" s="44">
        <f t="shared" si="3"/>
        <v>4.7667158120918852E-2</v>
      </c>
    </row>
    <row r="119" spans="1:9" x14ac:dyDescent="0.35">
      <c r="A119" s="1">
        <v>44354</v>
      </c>
      <c r="B119" s="20">
        <v>126.949997</v>
      </c>
      <c r="C119">
        <v>127.5</v>
      </c>
      <c r="D119">
        <v>124.900002</v>
      </c>
      <c r="E119">
        <v>125.150002</v>
      </c>
      <c r="F119">
        <v>118.82764400000001</v>
      </c>
      <c r="H119" s="42">
        <f t="shared" si="2"/>
        <v>0.35089252743322691</v>
      </c>
      <c r="I119" s="44">
        <f t="shared" si="3"/>
        <v>1.8684694217347975E-2</v>
      </c>
    </row>
    <row r="120" spans="1:9" x14ac:dyDescent="0.35">
      <c r="A120" s="1">
        <v>44355</v>
      </c>
      <c r="B120" s="20">
        <v>125.75</v>
      </c>
      <c r="C120">
        <v>125.900002</v>
      </c>
      <c r="D120">
        <v>122.650002</v>
      </c>
      <c r="E120">
        <v>124.800003</v>
      </c>
      <c r="F120">
        <v>118.495338</v>
      </c>
      <c r="H120" s="42">
        <f t="shared" si="2"/>
        <v>0.29042184094052126</v>
      </c>
      <c r="I120" s="44">
        <f t="shared" si="3"/>
        <v>-9.4974755394875779E-3</v>
      </c>
    </row>
    <row r="121" spans="1:9" x14ac:dyDescent="0.35">
      <c r="A121" s="1">
        <v>44356</v>
      </c>
      <c r="B121" s="20">
        <v>127</v>
      </c>
      <c r="C121">
        <v>128</v>
      </c>
      <c r="D121">
        <v>123.050003</v>
      </c>
      <c r="E121">
        <v>124.050003</v>
      </c>
      <c r="F121">
        <v>117.783226</v>
      </c>
      <c r="H121" s="42">
        <f t="shared" si="2"/>
        <v>0.35341229684656295</v>
      </c>
      <c r="I121" s="44">
        <f t="shared" si="3"/>
        <v>9.8912774787427004E-3</v>
      </c>
    </row>
    <row r="122" spans="1:9" x14ac:dyDescent="0.35">
      <c r="A122" s="1">
        <v>44357</v>
      </c>
      <c r="B122" s="20">
        <v>123.75</v>
      </c>
      <c r="C122">
        <v>124.800003</v>
      </c>
      <c r="D122">
        <v>122.449997</v>
      </c>
      <c r="E122">
        <v>123.949997</v>
      </c>
      <c r="F122">
        <v>117.688271</v>
      </c>
      <c r="H122" s="42">
        <f t="shared" si="2"/>
        <v>0.18963711149085449</v>
      </c>
      <c r="I122" s="44">
        <f t="shared" si="3"/>
        <v>-2.5923685009791544E-2</v>
      </c>
    </row>
    <row r="123" spans="1:9" x14ac:dyDescent="0.35">
      <c r="A123" s="1">
        <v>44358</v>
      </c>
      <c r="B123" s="20">
        <v>123.949997</v>
      </c>
      <c r="C123">
        <v>126.599998</v>
      </c>
      <c r="D123">
        <v>122.5</v>
      </c>
      <c r="E123">
        <v>123.550003</v>
      </c>
      <c r="F123">
        <v>117.308487</v>
      </c>
      <c r="H123" s="42">
        <f t="shared" si="2"/>
        <v>0.19971543325872679</v>
      </c>
      <c r="I123" s="44">
        <f t="shared" si="3"/>
        <v>1.6148328290917125E-3</v>
      </c>
    </row>
    <row r="124" spans="1:9" x14ac:dyDescent="0.35">
      <c r="A124" s="1">
        <v>44361</v>
      </c>
      <c r="B124" s="20">
        <v>124.400002</v>
      </c>
      <c r="C124">
        <v>125.800003</v>
      </c>
      <c r="D124">
        <v>121.25</v>
      </c>
      <c r="E124">
        <v>124.800003</v>
      </c>
      <c r="F124">
        <v>118.495338</v>
      </c>
      <c r="H124" s="42">
        <f t="shared" si="2"/>
        <v>0.22239224934672566</v>
      </c>
      <c r="I124" s="44">
        <f t="shared" si="3"/>
        <v>3.6239621043578558E-3</v>
      </c>
    </row>
    <row r="125" spans="1:9" x14ac:dyDescent="0.35">
      <c r="A125" s="1">
        <v>44362</v>
      </c>
      <c r="B125" s="20">
        <v>125.599998</v>
      </c>
      <c r="C125">
        <v>128.5</v>
      </c>
      <c r="D125">
        <v>124.849998</v>
      </c>
      <c r="E125">
        <v>125.349998</v>
      </c>
      <c r="F125">
        <v>119.01754</v>
      </c>
      <c r="H125" s="42">
        <f t="shared" si="2"/>
        <v>0.28286288544706678</v>
      </c>
      <c r="I125" s="44">
        <f t="shared" si="3"/>
        <v>9.6000417282818256E-3</v>
      </c>
    </row>
    <row r="126" spans="1:9" x14ac:dyDescent="0.35">
      <c r="A126" s="1">
        <v>44363</v>
      </c>
      <c r="B126" s="20">
        <v>127</v>
      </c>
      <c r="C126">
        <v>128.25</v>
      </c>
      <c r="D126">
        <v>126.099998</v>
      </c>
      <c r="E126">
        <v>126.699997</v>
      </c>
      <c r="F126">
        <v>120.299347</v>
      </c>
      <c r="H126" s="42">
        <f t="shared" si="2"/>
        <v>0.35341229684656295</v>
      </c>
      <c r="I126" s="44">
        <f t="shared" si="3"/>
        <v>1.1084848348059948E-2</v>
      </c>
    </row>
    <row r="127" spans="1:9" x14ac:dyDescent="0.35">
      <c r="A127" s="1">
        <v>44364</v>
      </c>
      <c r="B127" s="20">
        <v>125.599998</v>
      </c>
      <c r="C127">
        <v>127</v>
      </c>
      <c r="D127">
        <v>123.5</v>
      </c>
      <c r="E127">
        <v>125.099998</v>
      </c>
      <c r="F127">
        <v>118.780174</v>
      </c>
      <c r="H127" s="42">
        <f t="shared" si="2"/>
        <v>0.28286288544706678</v>
      </c>
      <c r="I127" s="44">
        <f t="shared" si="3"/>
        <v>-1.1084848348059985E-2</v>
      </c>
    </row>
    <row r="128" spans="1:9" x14ac:dyDescent="0.35">
      <c r="A128" s="1">
        <v>44365</v>
      </c>
      <c r="B128" s="20">
        <v>124.550003</v>
      </c>
      <c r="C128">
        <v>124.550003</v>
      </c>
      <c r="D128">
        <v>118.900002</v>
      </c>
      <c r="E128">
        <v>120.25</v>
      </c>
      <c r="F128">
        <v>114.175186</v>
      </c>
      <c r="H128" s="42">
        <f t="shared" si="2"/>
        <v>0.22995115444781555</v>
      </c>
      <c r="I128" s="44">
        <f t="shared" si="3"/>
        <v>-8.3949723156299758E-3</v>
      </c>
    </row>
    <row r="129" spans="1:9" x14ac:dyDescent="0.35">
      <c r="A129" s="1">
        <v>44368</v>
      </c>
      <c r="B129" s="20">
        <v>119.400002</v>
      </c>
      <c r="C129">
        <v>122</v>
      </c>
      <c r="D129">
        <v>118.949997</v>
      </c>
      <c r="E129">
        <v>120.949997</v>
      </c>
      <c r="F129">
        <v>114.839821</v>
      </c>
      <c r="H129" s="42">
        <f t="shared" si="2"/>
        <v>-2.9569574277441221E-2</v>
      </c>
      <c r="I129" s="44">
        <f t="shared" si="3"/>
        <v>-4.2228048085980956E-2</v>
      </c>
    </row>
    <row r="130" spans="1:9" x14ac:dyDescent="0.35">
      <c r="A130" s="1">
        <v>44369</v>
      </c>
      <c r="B130" s="20">
        <v>122.699997</v>
      </c>
      <c r="C130">
        <v>124.199997</v>
      </c>
      <c r="D130">
        <v>121.5</v>
      </c>
      <c r="E130">
        <v>122.050003</v>
      </c>
      <c r="F130">
        <v>115.88426200000001</v>
      </c>
      <c r="H130" s="42">
        <f t="shared" si="2"/>
        <v>0.13672497735268507</v>
      </c>
      <c r="I130" s="44">
        <f t="shared" si="3"/>
        <v>2.7263109558067371E-2</v>
      </c>
    </row>
    <row r="131" spans="1:9" x14ac:dyDescent="0.35">
      <c r="A131" s="1">
        <v>44370</v>
      </c>
      <c r="B131" s="20">
        <v>123.5</v>
      </c>
      <c r="C131">
        <v>124.400002</v>
      </c>
      <c r="D131">
        <v>121.75</v>
      </c>
      <c r="E131">
        <v>123.349998</v>
      </c>
      <c r="F131">
        <v>117.118576</v>
      </c>
      <c r="H131" s="42">
        <f t="shared" ref="H131:H194" si="4">STANDARDIZE(B131,$L$5,$K$2)</f>
        <v>0.17703902030964613</v>
      </c>
      <c r="I131" s="44">
        <f t="shared" si="3"/>
        <v>6.498828801044282E-3</v>
      </c>
    </row>
    <row r="132" spans="1:9" x14ac:dyDescent="0.35">
      <c r="A132" s="1">
        <v>44371</v>
      </c>
      <c r="B132" s="20">
        <v>124.449997</v>
      </c>
      <c r="C132">
        <v>124.449997</v>
      </c>
      <c r="D132">
        <v>121.349998</v>
      </c>
      <c r="E132">
        <v>122</v>
      </c>
      <c r="F132">
        <v>115.836777</v>
      </c>
      <c r="H132" s="42">
        <f t="shared" si="4"/>
        <v>0.22491161562114348</v>
      </c>
      <c r="I132" s="44">
        <f t="shared" ref="I132:I195" si="5">LN(B132/B131)</f>
        <v>7.6628486395021638E-3</v>
      </c>
    </row>
    <row r="133" spans="1:9" x14ac:dyDescent="0.35">
      <c r="A133" s="1">
        <v>44372</v>
      </c>
      <c r="B133" s="20">
        <v>122.949997</v>
      </c>
      <c r="C133">
        <v>124.949997</v>
      </c>
      <c r="D133">
        <v>120.349998</v>
      </c>
      <c r="E133">
        <v>120.900002</v>
      </c>
      <c r="F133">
        <v>114.792351</v>
      </c>
      <c r="H133" s="42">
        <f t="shared" si="4"/>
        <v>0.14932306853389343</v>
      </c>
      <c r="I133" s="44">
        <f t="shared" si="5"/>
        <v>-1.2126260445495429E-2</v>
      </c>
    </row>
    <row r="134" spans="1:9" x14ac:dyDescent="0.35">
      <c r="A134" s="1">
        <v>44375</v>
      </c>
      <c r="B134" s="20">
        <v>122.550003</v>
      </c>
      <c r="C134">
        <v>124.5</v>
      </c>
      <c r="D134">
        <v>121.800003</v>
      </c>
      <c r="E134">
        <v>122.349998</v>
      </c>
      <c r="F134">
        <v>116.16909800000001</v>
      </c>
      <c r="H134" s="42">
        <f t="shared" si="4"/>
        <v>0.12916642499814882</v>
      </c>
      <c r="I134" s="44">
        <f t="shared" si="5"/>
        <v>-3.2586098081131003E-3</v>
      </c>
    </row>
    <row r="135" spans="1:9" x14ac:dyDescent="0.35">
      <c r="A135" s="1">
        <v>44376</v>
      </c>
      <c r="B135" s="20">
        <v>121.800003</v>
      </c>
      <c r="C135">
        <v>122.449997</v>
      </c>
      <c r="D135">
        <v>119.099998</v>
      </c>
      <c r="E135">
        <v>119.400002</v>
      </c>
      <c r="F135">
        <v>113.368134</v>
      </c>
      <c r="H135" s="42">
        <f t="shared" si="4"/>
        <v>9.1372151454523765E-2</v>
      </c>
      <c r="I135" s="44">
        <f t="shared" si="5"/>
        <v>-6.1387545475872348E-3</v>
      </c>
    </row>
    <row r="136" spans="1:9" x14ac:dyDescent="0.35">
      <c r="A136" s="1">
        <v>44377</v>
      </c>
      <c r="B136" s="20">
        <v>120.349998</v>
      </c>
      <c r="C136">
        <v>120.949997</v>
      </c>
      <c r="D136">
        <v>117.050003</v>
      </c>
      <c r="E136">
        <v>117.699997</v>
      </c>
      <c r="F136">
        <v>111.75400500000001</v>
      </c>
      <c r="H136" s="42">
        <f t="shared" si="4"/>
        <v>1.8302970641691525E-2</v>
      </c>
      <c r="I136" s="44">
        <f t="shared" si="5"/>
        <v>-1.1976232295454355E-2</v>
      </c>
    </row>
    <row r="137" spans="1:9" x14ac:dyDescent="0.35">
      <c r="A137" s="1">
        <v>44378</v>
      </c>
      <c r="B137" s="20">
        <v>117.75</v>
      </c>
      <c r="C137">
        <v>119.75</v>
      </c>
      <c r="D137">
        <v>117.300003</v>
      </c>
      <c r="E137">
        <v>118.849998</v>
      </c>
      <c r="F137">
        <v>112.84590900000001</v>
      </c>
      <c r="H137" s="42">
        <f t="shared" si="4"/>
        <v>-0.11271707685814578</v>
      </c>
      <c r="I137" s="44">
        <f t="shared" si="5"/>
        <v>-2.1840414714356767E-2</v>
      </c>
    </row>
    <row r="138" spans="1:9" x14ac:dyDescent="0.35">
      <c r="A138" s="1">
        <v>44379</v>
      </c>
      <c r="B138" s="20">
        <v>120</v>
      </c>
      <c r="C138">
        <v>120.849998</v>
      </c>
      <c r="D138">
        <v>118</v>
      </c>
      <c r="E138">
        <v>118.449997</v>
      </c>
      <c r="F138">
        <v>112.46611799999999</v>
      </c>
      <c r="H138" s="42">
        <f t="shared" si="4"/>
        <v>6.6574377272932562E-4</v>
      </c>
      <c r="I138" s="44">
        <f t="shared" si="5"/>
        <v>1.8928009885518859E-2</v>
      </c>
    </row>
    <row r="139" spans="1:9" x14ac:dyDescent="0.35">
      <c r="A139" s="1">
        <v>44382</v>
      </c>
      <c r="B139" s="20">
        <v>119.150002</v>
      </c>
      <c r="C139">
        <v>121.449997</v>
      </c>
      <c r="D139">
        <v>118.900002</v>
      </c>
      <c r="E139">
        <v>120.949997</v>
      </c>
      <c r="F139">
        <v>114.839821</v>
      </c>
      <c r="H139" s="42">
        <f t="shared" si="4"/>
        <v>-4.2167665458649563E-2</v>
      </c>
      <c r="I139" s="44">
        <f t="shared" si="5"/>
        <v>-7.1085224517305409E-3</v>
      </c>
    </row>
    <row r="140" spans="1:9" x14ac:dyDescent="0.35">
      <c r="A140" s="1">
        <v>44383</v>
      </c>
      <c r="B140" s="20">
        <v>123</v>
      </c>
      <c r="C140">
        <v>125</v>
      </c>
      <c r="D140">
        <v>121.050003</v>
      </c>
      <c r="E140">
        <v>121.5</v>
      </c>
      <c r="F140">
        <v>115.362038</v>
      </c>
      <c r="H140" s="42">
        <f t="shared" si="4"/>
        <v>0.15184283794722947</v>
      </c>
      <c r="I140" s="44">
        <f t="shared" si="5"/>
        <v>3.1801135042102031E-2</v>
      </c>
    </row>
    <row r="141" spans="1:9" x14ac:dyDescent="0.35">
      <c r="A141" s="1">
        <v>44384</v>
      </c>
      <c r="B141" s="20">
        <v>119.900002</v>
      </c>
      <c r="C141">
        <v>120.400002</v>
      </c>
      <c r="D141">
        <v>117.800003</v>
      </c>
      <c r="E141">
        <v>119.900002</v>
      </c>
      <c r="F141">
        <v>113.842873</v>
      </c>
      <c r="H141" s="42">
        <f t="shared" si="4"/>
        <v>-4.37339191502453E-3</v>
      </c>
      <c r="I141" s="44">
        <f t="shared" si="5"/>
        <v>-2.5526276658381936E-2</v>
      </c>
    </row>
    <row r="142" spans="1:9" x14ac:dyDescent="0.35">
      <c r="A142" s="1">
        <v>44385</v>
      </c>
      <c r="B142" s="20">
        <v>119.400002</v>
      </c>
      <c r="C142">
        <v>119.400002</v>
      </c>
      <c r="D142">
        <v>116.849998</v>
      </c>
      <c r="E142">
        <v>117.050003</v>
      </c>
      <c r="F142">
        <v>111.136848</v>
      </c>
      <c r="H142" s="42">
        <f t="shared" si="4"/>
        <v>-2.9569574277441221E-2</v>
      </c>
      <c r="I142" s="44">
        <f t="shared" si="5"/>
        <v>-4.1788610051151842E-3</v>
      </c>
    </row>
    <row r="143" spans="1:9" x14ac:dyDescent="0.35">
      <c r="A143" s="1">
        <v>44386</v>
      </c>
      <c r="B143" s="20">
        <v>117.099998</v>
      </c>
      <c r="C143">
        <v>118.650002</v>
      </c>
      <c r="D143">
        <v>116.599998</v>
      </c>
      <c r="E143">
        <v>117.900002</v>
      </c>
      <c r="F143">
        <v>111.943909</v>
      </c>
      <c r="H143" s="42">
        <f t="shared" si="4"/>
        <v>-0.14547221471401695</v>
      </c>
      <c r="I143" s="44">
        <f t="shared" si="5"/>
        <v>-1.9450964184668101E-2</v>
      </c>
    </row>
    <row r="144" spans="1:9" x14ac:dyDescent="0.35">
      <c r="A144" s="1">
        <v>44389</v>
      </c>
      <c r="B144" s="20">
        <v>119</v>
      </c>
      <c r="C144">
        <v>119.349998</v>
      </c>
      <c r="D144">
        <v>118</v>
      </c>
      <c r="E144">
        <v>118.550003</v>
      </c>
      <c r="F144">
        <v>112.56107299999999</v>
      </c>
      <c r="H144" s="42">
        <f t="shared" si="4"/>
        <v>-4.9726620952104054E-2</v>
      </c>
      <c r="I144" s="44">
        <f t="shared" si="5"/>
        <v>1.6095239587277183E-2</v>
      </c>
    </row>
    <row r="145" spans="1:9" x14ac:dyDescent="0.35">
      <c r="A145" s="1">
        <v>44390</v>
      </c>
      <c r="B145" s="20">
        <v>119</v>
      </c>
      <c r="C145">
        <v>120.800003</v>
      </c>
      <c r="D145">
        <v>118.599998</v>
      </c>
      <c r="E145">
        <v>120.400002</v>
      </c>
      <c r="F145">
        <v>114.317604</v>
      </c>
      <c r="H145" s="42">
        <f t="shared" si="4"/>
        <v>-4.9726620952104054E-2</v>
      </c>
      <c r="I145" s="44">
        <f t="shared" si="5"/>
        <v>0</v>
      </c>
    </row>
    <row r="146" spans="1:9" x14ac:dyDescent="0.35">
      <c r="A146" s="1">
        <v>44391</v>
      </c>
      <c r="B146" s="20">
        <v>120.300003</v>
      </c>
      <c r="C146">
        <v>121.75</v>
      </c>
      <c r="D146">
        <v>120.099998</v>
      </c>
      <c r="E146">
        <v>120.800003</v>
      </c>
      <c r="F146">
        <v>114.697411</v>
      </c>
      <c r="H146" s="42">
        <f t="shared" si="4"/>
        <v>1.5783604367273704E-2</v>
      </c>
      <c r="I146" s="44">
        <f t="shared" si="5"/>
        <v>1.0865154806759305E-2</v>
      </c>
    </row>
    <row r="147" spans="1:9" x14ac:dyDescent="0.35">
      <c r="A147" s="1">
        <v>44392</v>
      </c>
      <c r="B147" s="20">
        <v>119.199997</v>
      </c>
      <c r="C147">
        <v>119.400002</v>
      </c>
      <c r="D147">
        <v>116.199997</v>
      </c>
      <c r="E147">
        <v>116.900002</v>
      </c>
      <c r="F147">
        <v>110.99443100000001</v>
      </c>
      <c r="H147" s="42">
        <f t="shared" si="4"/>
        <v>-3.9648299184231739E-2</v>
      </c>
      <c r="I147" s="44">
        <f t="shared" si="5"/>
        <v>-9.1859184548249585E-3</v>
      </c>
    </row>
    <row r="148" spans="1:9" x14ac:dyDescent="0.35">
      <c r="A148" s="1">
        <v>44393</v>
      </c>
      <c r="B148" s="20">
        <v>117.199997</v>
      </c>
      <c r="C148">
        <v>117.400002</v>
      </c>
      <c r="D148">
        <v>115.75</v>
      </c>
      <c r="E148">
        <v>116.800003</v>
      </c>
      <c r="F148">
        <v>110.899483</v>
      </c>
      <c r="H148" s="42">
        <f t="shared" si="4"/>
        <v>-0.1404330286338985</v>
      </c>
      <c r="I148" s="44">
        <f t="shared" si="5"/>
        <v>-1.69208779178215E-2</v>
      </c>
    </row>
    <row r="149" spans="1:9" x14ac:dyDescent="0.35">
      <c r="A149" s="1">
        <v>44396</v>
      </c>
      <c r="B149" s="20">
        <v>114.800003</v>
      </c>
      <c r="C149">
        <v>116.550003</v>
      </c>
      <c r="D149">
        <v>114.199997</v>
      </c>
      <c r="E149">
        <v>114.599998</v>
      </c>
      <c r="F149">
        <v>108.810608</v>
      </c>
      <c r="H149" s="42">
        <f t="shared" si="4"/>
        <v>-0.26137440161930986</v>
      </c>
      <c r="I149" s="44">
        <f t="shared" si="5"/>
        <v>-2.0690341527772292E-2</v>
      </c>
    </row>
    <row r="150" spans="1:9" x14ac:dyDescent="0.35">
      <c r="A150" s="1">
        <v>44397</v>
      </c>
      <c r="B150" s="20">
        <v>112.050003</v>
      </c>
      <c r="C150">
        <v>113.25</v>
      </c>
      <c r="D150">
        <v>111.599998</v>
      </c>
      <c r="E150">
        <v>112.599998</v>
      </c>
      <c r="F150">
        <v>106.911644</v>
      </c>
      <c r="H150" s="42">
        <f t="shared" si="4"/>
        <v>-0.39995340461260165</v>
      </c>
      <c r="I150" s="44">
        <f t="shared" si="5"/>
        <v>-2.424628299717253E-2</v>
      </c>
    </row>
    <row r="151" spans="1:9" x14ac:dyDescent="0.35">
      <c r="A151" s="1">
        <v>44399</v>
      </c>
      <c r="B151" s="20">
        <v>114.400002</v>
      </c>
      <c r="C151">
        <v>115.800003</v>
      </c>
      <c r="D151">
        <v>113.949997</v>
      </c>
      <c r="E151">
        <v>115.5</v>
      </c>
      <c r="F151">
        <v>109.66514599999999</v>
      </c>
      <c r="H151" s="42">
        <f t="shared" si="4"/>
        <v>-0.28153139790160808</v>
      </c>
      <c r="I151" s="44">
        <f t="shared" si="5"/>
        <v>2.0755869407517426E-2</v>
      </c>
    </row>
    <row r="152" spans="1:9" x14ac:dyDescent="0.35">
      <c r="A152" s="1">
        <v>44400</v>
      </c>
      <c r="B152" s="20">
        <v>115.5</v>
      </c>
      <c r="C152">
        <v>116.75</v>
      </c>
      <c r="D152">
        <v>114.75</v>
      </c>
      <c r="E152">
        <v>115.300003</v>
      </c>
      <c r="F152">
        <v>109.475258</v>
      </c>
      <c r="H152" s="42">
        <f t="shared" si="4"/>
        <v>-0.22609989748902087</v>
      </c>
      <c r="I152" s="44">
        <f t="shared" si="5"/>
        <v>9.5694335336333463E-3</v>
      </c>
    </row>
    <row r="153" spans="1:9" x14ac:dyDescent="0.35">
      <c r="A153" s="1">
        <v>44403</v>
      </c>
      <c r="B153" s="20">
        <v>114.849998</v>
      </c>
      <c r="C153">
        <v>115.599998</v>
      </c>
      <c r="D153">
        <v>114.099998</v>
      </c>
      <c r="E153">
        <v>114.550003</v>
      </c>
      <c r="F153">
        <v>108.76314499999999</v>
      </c>
      <c r="H153" s="42">
        <f t="shared" si="4"/>
        <v>-0.25885503534489207</v>
      </c>
      <c r="I153" s="44">
        <f t="shared" si="5"/>
        <v>-5.6436182407594007E-3</v>
      </c>
    </row>
    <row r="154" spans="1:9" x14ac:dyDescent="0.35">
      <c r="A154" s="1">
        <v>44404</v>
      </c>
      <c r="B154" s="20">
        <v>115.349998</v>
      </c>
      <c r="C154">
        <v>115.900002</v>
      </c>
      <c r="D154">
        <v>114</v>
      </c>
      <c r="E154">
        <v>114.650002</v>
      </c>
      <c r="F154">
        <v>108.858093</v>
      </c>
      <c r="H154" s="42">
        <f t="shared" si="4"/>
        <v>-0.23365885298247535</v>
      </c>
      <c r="I154" s="44">
        <f t="shared" si="5"/>
        <v>4.3440555601387994E-3</v>
      </c>
    </row>
    <row r="155" spans="1:9" x14ac:dyDescent="0.35">
      <c r="A155" s="1">
        <v>44405</v>
      </c>
      <c r="B155" s="20">
        <v>114.900002</v>
      </c>
      <c r="C155">
        <v>115.199997</v>
      </c>
      <c r="D155">
        <v>113.449997</v>
      </c>
      <c r="E155">
        <v>114.349998</v>
      </c>
      <c r="F155">
        <v>108.57324199999999</v>
      </c>
      <c r="H155" s="42">
        <f t="shared" si="4"/>
        <v>-0.25633521553919142</v>
      </c>
      <c r="I155" s="44">
        <f t="shared" si="5"/>
        <v>-3.9087650200773762E-3</v>
      </c>
    </row>
    <row r="156" spans="1:9" x14ac:dyDescent="0.35">
      <c r="A156" s="1">
        <v>44406</v>
      </c>
      <c r="B156" s="20">
        <v>114.300003</v>
      </c>
      <c r="C156">
        <v>115.800003</v>
      </c>
      <c r="D156">
        <v>113.300003</v>
      </c>
      <c r="E156">
        <v>114.75</v>
      </c>
      <c r="F156">
        <v>108.953041</v>
      </c>
      <c r="H156" s="42">
        <f t="shared" si="4"/>
        <v>-0.28657058398172658</v>
      </c>
      <c r="I156" s="44">
        <f t="shared" si="5"/>
        <v>-5.2356052136664308E-3</v>
      </c>
    </row>
    <row r="157" spans="1:9" x14ac:dyDescent="0.35">
      <c r="A157" s="1">
        <v>44407</v>
      </c>
      <c r="B157" s="20">
        <v>114.300003</v>
      </c>
      <c r="C157">
        <v>116.75</v>
      </c>
      <c r="D157">
        <v>113.800003</v>
      </c>
      <c r="E157">
        <v>115.300003</v>
      </c>
      <c r="F157">
        <v>109.475258</v>
      </c>
      <c r="H157" s="42">
        <f t="shared" si="4"/>
        <v>-0.28657058398172658</v>
      </c>
      <c r="I157" s="44">
        <f t="shared" si="5"/>
        <v>0</v>
      </c>
    </row>
    <row r="158" spans="1:9" x14ac:dyDescent="0.35">
      <c r="A158" s="1">
        <v>44410</v>
      </c>
      <c r="B158" s="20">
        <v>114.949997</v>
      </c>
      <c r="C158">
        <v>117.5</v>
      </c>
      <c r="D158">
        <v>114.800003</v>
      </c>
      <c r="E158">
        <v>117.099998</v>
      </c>
      <c r="F158">
        <v>111.184319</v>
      </c>
      <c r="H158" s="42">
        <f t="shared" si="4"/>
        <v>-0.25381584926477357</v>
      </c>
      <c r="I158" s="44">
        <f t="shared" si="5"/>
        <v>5.6706280634027063E-3</v>
      </c>
    </row>
    <row r="159" spans="1:9" x14ac:dyDescent="0.35">
      <c r="A159" s="1">
        <v>44411</v>
      </c>
      <c r="B159" s="20">
        <v>116.150002</v>
      </c>
      <c r="C159">
        <v>118.199997</v>
      </c>
      <c r="D159">
        <v>115.150002</v>
      </c>
      <c r="E159">
        <v>117.900002</v>
      </c>
      <c r="F159">
        <v>111.943909</v>
      </c>
      <c r="H159" s="42">
        <f t="shared" si="4"/>
        <v>-0.1933447596331497</v>
      </c>
      <c r="I159" s="44">
        <f t="shared" si="5"/>
        <v>1.038525132464475E-2</v>
      </c>
    </row>
    <row r="160" spans="1:9" x14ac:dyDescent="0.35">
      <c r="A160" s="1">
        <v>44412</v>
      </c>
      <c r="B160" s="20">
        <v>117.699997</v>
      </c>
      <c r="C160">
        <v>118.5</v>
      </c>
      <c r="D160">
        <v>116.599998</v>
      </c>
      <c r="E160">
        <v>117.349998</v>
      </c>
      <c r="F160">
        <v>111.421684</v>
      </c>
      <c r="H160" s="42">
        <f t="shared" si="4"/>
        <v>-0.11523684627148181</v>
      </c>
      <c r="I160" s="44">
        <f t="shared" si="5"/>
        <v>1.3256512342169322E-2</v>
      </c>
    </row>
    <row r="161" spans="1:9" x14ac:dyDescent="0.35">
      <c r="A161" s="1">
        <v>44413</v>
      </c>
      <c r="B161" s="20">
        <v>116.199997</v>
      </c>
      <c r="C161">
        <v>117.25</v>
      </c>
      <c r="D161">
        <v>114.699997</v>
      </c>
      <c r="E161">
        <v>116.849998</v>
      </c>
      <c r="F161">
        <v>110.946945</v>
      </c>
      <c r="H161" s="42">
        <f t="shared" si="4"/>
        <v>-0.19082539335873186</v>
      </c>
      <c r="I161" s="44">
        <f t="shared" si="5"/>
        <v>-1.2826170177445988E-2</v>
      </c>
    </row>
    <row r="162" spans="1:9" x14ac:dyDescent="0.35">
      <c r="A162" s="1">
        <v>44414</v>
      </c>
      <c r="B162" s="20">
        <v>116.150002</v>
      </c>
      <c r="C162">
        <v>118.199997</v>
      </c>
      <c r="D162">
        <v>116.150002</v>
      </c>
      <c r="E162">
        <v>116.650002</v>
      </c>
      <c r="F162">
        <v>110.757057</v>
      </c>
      <c r="H162" s="42">
        <f t="shared" si="4"/>
        <v>-0.1933447596331497</v>
      </c>
      <c r="I162" s="44">
        <f t="shared" si="5"/>
        <v>-4.3034216472336278E-4</v>
      </c>
    </row>
    <row r="163" spans="1:9" x14ac:dyDescent="0.35">
      <c r="A163" s="1">
        <v>44417</v>
      </c>
      <c r="B163" s="20">
        <v>116</v>
      </c>
      <c r="C163">
        <v>117</v>
      </c>
      <c r="D163">
        <v>114.300003</v>
      </c>
      <c r="E163">
        <v>115</v>
      </c>
      <c r="F163">
        <v>109.190414</v>
      </c>
      <c r="H163" s="42">
        <f t="shared" si="4"/>
        <v>-0.20090371512660418</v>
      </c>
      <c r="I163" s="44">
        <f t="shared" si="5"/>
        <v>-1.2922853291665955E-3</v>
      </c>
    </row>
    <row r="164" spans="1:9" x14ac:dyDescent="0.35">
      <c r="A164" s="1">
        <v>44418</v>
      </c>
      <c r="B164" s="20">
        <v>115.099998</v>
      </c>
      <c r="C164">
        <v>115.699997</v>
      </c>
      <c r="D164">
        <v>113.900002</v>
      </c>
      <c r="E164">
        <v>114.849998</v>
      </c>
      <c r="F164">
        <v>109.04798099999999</v>
      </c>
      <c r="H164" s="42">
        <f t="shared" si="4"/>
        <v>-0.24625694416368371</v>
      </c>
      <c r="I164" s="44">
        <f t="shared" si="5"/>
        <v>-7.7888927547224525E-3</v>
      </c>
    </row>
    <row r="165" spans="1:9" x14ac:dyDescent="0.35">
      <c r="A165" s="1">
        <v>44419</v>
      </c>
      <c r="B165" s="20">
        <v>115.5</v>
      </c>
      <c r="C165">
        <v>117.300003</v>
      </c>
      <c r="D165">
        <v>114.849998</v>
      </c>
      <c r="E165">
        <v>117</v>
      </c>
      <c r="F165">
        <v>111.089371</v>
      </c>
      <c r="H165" s="42">
        <f t="shared" si="4"/>
        <v>-0.22609989748902087</v>
      </c>
      <c r="I165" s="44">
        <f t="shared" si="5"/>
        <v>3.4692316102060304E-3</v>
      </c>
    </row>
    <row r="166" spans="1:9" x14ac:dyDescent="0.35">
      <c r="A166" s="1">
        <v>44420</v>
      </c>
      <c r="B166" s="20">
        <v>116.099998</v>
      </c>
      <c r="C166">
        <v>117.900002</v>
      </c>
      <c r="D166">
        <v>115.300003</v>
      </c>
      <c r="E166">
        <v>116.25</v>
      </c>
      <c r="F166">
        <v>110.377258</v>
      </c>
      <c r="H166" s="42">
        <f t="shared" si="4"/>
        <v>-0.19586457943885033</v>
      </c>
      <c r="I166" s="44">
        <f t="shared" si="5"/>
        <v>5.1813415154686104E-3</v>
      </c>
    </row>
    <row r="167" spans="1:9" x14ac:dyDescent="0.35">
      <c r="A167" s="1">
        <v>44421</v>
      </c>
      <c r="B167" s="20">
        <v>116.800003</v>
      </c>
      <c r="C167">
        <v>116.949997</v>
      </c>
      <c r="D167">
        <v>115.349998</v>
      </c>
      <c r="E167">
        <v>116.099998</v>
      </c>
      <c r="F167">
        <v>110.23483299999999</v>
      </c>
      <c r="H167" s="42">
        <f t="shared" si="4"/>
        <v>-0.16058967216964312</v>
      </c>
      <c r="I167" s="44">
        <f t="shared" si="5"/>
        <v>6.0112246017411611E-3</v>
      </c>
    </row>
    <row r="168" spans="1:9" x14ac:dyDescent="0.35">
      <c r="A168" s="1">
        <v>44424</v>
      </c>
      <c r="B168" s="20">
        <v>116.900002</v>
      </c>
      <c r="C168">
        <v>118.349998</v>
      </c>
      <c r="D168">
        <v>114.699997</v>
      </c>
      <c r="E168">
        <v>115.5</v>
      </c>
      <c r="F168">
        <v>109.66514599999999</v>
      </c>
      <c r="H168" s="42">
        <f t="shared" si="4"/>
        <v>-0.15555048608952465</v>
      </c>
      <c r="I168" s="44">
        <f t="shared" si="5"/>
        <v>8.5578950760445199E-4</v>
      </c>
    </row>
    <row r="169" spans="1:9" x14ac:dyDescent="0.35">
      <c r="A169" s="1">
        <v>44425</v>
      </c>
      <c r="B169" s="20">
        <v>116</v>
      </c>
      <c r="C169">
        <v>116</v>
      </c>
      <c r="D169">
        <v>112.699997</v>
      </c>
      <c r="E169">
        <v>113.849998</v>
      </c>
      <c r="F169">
        <v>108.09850299999999</v>
      </c>
      <c r="H169" s="42">
        <f t="shared" si="4"/>
        <v>-0.20090371512660418</v>
      </c>
      <c r="I169" s="44">
        <f t="shared" si="5"/>
        <v>-7.7286944802978149E-3</v>
      </c>
    </row>
    <row r="170" spans="1:9" x14ac:dyDescent="0.35">
      <c r="A170" s="1">
        <v>44426</v>
      </c>
      <c r="B170" s="20">
        <v>113.900002</v>
      </c>
      <c r="C170">
        <v>115.25</v>
      </c>
      <c r="D170">
        <v>112.900002</v>
      </c>
      <c r="E170">
        <v>113.199997</v>
      </c>
      <c r="F170">
        <v>107.48133900000001</v>
      </c>
      <c r="H170" s="42">
        <f t="shared" si="4"/>
        <v>-0.3067275802640248</v>
      </c>
      <c r="I170" s="44">
        <f t="shared" si="5"/>
        <v>-1.8269303093965829E-2</v>
      </c>
    </row>
    <row r="171" spans="1:9" x14ac:dyDescent="0.35">
      <c r="A171" s="1">
        <v>44428</v>
      </c>
      <c r="B171" s="20">
        <v>110.650002</v>
      </c>
      <c r="C171">
        <v>111.75</v>
      </c>
      <c r="D171">
        <v>108.5</v>
      </c>
      <c r="E171">
        <v>110.199997</v>
      </c>
      <c r="F171">
        <v>104.63288900000001</v>
      </c>
      <c r="H171" s="42">
        <f t="shared" si="4"/>
        <v>-0.47050276561973325</v>
      </c>
      <c r="I171" s="44">
        <f t="shared" si="5"/>
        <v>-2.8948803440329039E-2</v>
      </c>
    </row>
    <row r="172" spans="1:9" x14ac:dyDescent="0.35">
      <c r="A172" s="1">
        <v>44431</v>
      </c>
      <c r="B172" s="20">
        <v>110.349998</v>
      </c>
      <c r="C172">
        <v>112</v>
      </c>
      <c r="D172">
        <v>108.5</v>
      </c>
      <c r="E172">
        <v>111.75</v>
      </c>
      <c r="F172">
        <v>106.104591</v>
      </c>
      <c r="H172" s="42">
        <f t="shared" si="4"/>
        <v>-0.48562067660664227</v>
      </c>
      <c r="I172" s="44">
        <f t="shared" si="5"/>
        <v>-2.7149699934750529E-3</v>
      </c>
    </row>
    <row r="173" spans="1:9" x14ac:dyDescent="0.35">
      <c r="A173" s="1">
        <v>44432</v>
      </c>
      <c r="B173" s="20">
        <v>113.150002</v>
      </c>
      <c r="C173">
        <v>115.199997</v>
      </c>
      <c r="D173">
        <v>112.099998</v>
      </c>
      <c r="E173">
        <v>113.199997</v>
      </c>
      <c r="F173">
        <v>107.48133900000001</v>
      </c>
      <c r="H173" s="42">
        <f t="shared" si="4"/>
        <v>-0.34452185380764982</v>
      </c>
      <c r="I173" s="44">
        <f t="shared" si="5"/>
        <v>2.5057275176603187E-2</v>
      </c>
    </row>
    <row r="174" spans="1:9" x14ac:dyDescent="0.35">
      <c r="A174" s="1">
        <v>44433</v>
      </c>
      <c r="B174" s="20">
        <v>113.5</v>
      </c>
      <c r="C174">
        <v>117.199997</v>
      </c>
      <c r="D174">
        <v>113.300003</v>
      </c>
      <c r="E174">
        <v>115.650002</v>
      </c>
      <c r="F174">
        <v>109.807571</v>
      </c>
      <c r="H174" s="42">
        <f t="shared" si="4"/>
        <v>-0.32688462693868764</v>
      </c>
      <c r="I174" s="44">
        <f t="shared" si="5"/>
        <v>3.088447166259437E-3</v>
      </c>
    </row>
    <row r="175" spans="1:9" x14ac:dyDescent="0.35">
      <c r="A175" s="1">
        <v>44434</v>
      </c>
      <c r="B175" s="20">
        <v>115.599998</v>
      </c>
      <c r="C175">
        <v>116.25</v>
      </c>
      <c r="D175">
        <v>114.400002</v>
      </c>
      <c r="E175">
        <v>115.550003</v>
      </c>
      <c r="F175">
        <v>109.71262400000001</v>
      </c>
      <c r="H175" s="42">
        <f t="shared" si="4"/>
        <v>-0.22106076180126702</v>
      </c>
      <c r="I175" s="44">
        <f t="shared" si="5"/>
        <v>1.833310201578147E-2</v>
      </c>
    </row>
    <row r="176" spans="1:9" x14ac:dyDescent="0.35">
      <c r="A176" s="1">
        <v>44435</v>
      </c>
      <c r="B176" s="20">
        <v>115.5</v>
      </c>
      <c r="C176">
        <v>117</v>
      </c>
      <c r="D176">
        <v>114.949997</v>
      </c>
      <c r="E176">
        <v>116.650002</v>
      </c>
      <c r="F176">
        <v>110.757057</v>
      </c>
      <c r="H176" s="42">
        <f t="shared" si="4"/>
        <v>-0.22609989748902087</v>
      </c>
      <c r="I176" s="44">
        <f t="shared" si="5"/>
        <v>-8.6540897539065715E-4</v>
      </c>
    </row>
    <row r="177" spans="1:9" x14ac:dyDescent="0.35">
      <c r="A177" s="1">
        <v>44438</v>
      </c>
      <c r="B177" s="20">
        <v>116.75</v>
      </c>
      <c r="C177">
        <v>120.400002</v>
      </c>
      <c r="D177">
        <v>116.75</v>
      </c>
      <c r="E177">
        <v>120.150002</v>
      </c>
      <c r="F177">
        <v>114.08023799999999</v>
      </c>
      <c r="H177" s="42">
        <f t="shared" si="4"/>
        <v>-0.16310944158297916</v>
      </c>
      <c r="I177" s="44">
        <f t="shared" si="5"/>
        <v>1.0764366587158484E-2</v>
      </c>
    </row>
    <row r="178" spans="1:9" x14ac:dyDescent="0.35">
      <c r="A178" s="1">
        <v>44439</v>
      </c>
      <c r="B178" s="20">
        <v>120</v>
      </c>
      <c r="C178">
        <v>121</v>
      </c>
      <c r="D178">
        <v>119.050003</v>
      </c>
      <c r="E178">
        <v>120.550003</v>
      </c>
      <c r="F178">
        <v>114.460037</v>
      </c>
      <c r="H178" s="42">
        <f t="shared" si="4"/>
        <v>6.6574377272932562E-4</v>
      </c>
      <c r="I178" s="44">
        <f t="shared" si="5"/>
        <v>2.7456846233039289E-2</v>
      </c>
    </row>
    <row r="179" spans="1:9" x14ac:dyDescent="0.35">
      <c r="A179" s="1">
        <v>44440</v>
      </c>
      <c r="B179" s="20">
        <v>121.800003</v>
      </c>
      <c r="C179">
        <v>122.25</v>
      </c>
      <c r="D179">
        <v>119.400002</v>
      </c>
      <c r="E179">
        <v>119.699997</v>
      </c>
      <c r="F179">
        <v>113.652969</v>
      </c>
      <c r="H179" s="42">
        <f t="shared" si="4"/>
        <v>9.1372151454523765E-2</v>
      </c>
      <c r="I179" s="44">
        <f t="shared" si="5"/>
        <v>1.4888637124292196E-2</v>
      </c>
    </row>
    <row r="180" spans="1:9" x14ac:dyDescent="0.35">
      <c r="A180" s="1">
        <v>44441</v>
      </c>
      <c r="B180" s="20">
        <v>118.900002</v>
      </c>
      <c r="C180">
        <v>120.150002</v>
      </c>
      <c r="D180">
        <v>118</v>
      </c>
      <c r="E180">
        <v>118.650002</v>
      </c>
      <c r="F180">
        <v>112.656021</v>
      </c>
      <c r="H180" s="42">
        <f t="shared" si="4"/>
        <v>-5.4765756639857908E-2</v>
      </c>
      <c r="I180" s="44">
        <f t="shared" si="5"/>
        <v>-2.4097559388744385E-2</v>
      </c>
    </row>
    <row r="181" spans="1:9" x14ac:dyDescent="0.35">
      <c r="A181" s="1">
        <v>44442</v>
      </c>
      <c r="B181" s="20">
        <v>119.949997</v>
      </c>
      <c r="C181">
        <v>123.5</v>
      </c>
      <c r="D181">
        <v>118.800003</v>
      </c>
      <c r="E181">
        <v>123.099998</v>
      </c>
      <c r="F181">
        <v>116.88121</v>
      </c>
      <c r="H181" s="42">
        <f t="shared" si="4"/>
        <v>-1.854025640606709E-3</v>
      </c>
      <c r="I181" s="44">
        <f t="shared" si="5"/>
        <v>8.7921437576882928E-3</v>
      </c>
    </row>
    <row r="182" spans="1:9" x14ac:dyDescent="0.35">
      <c r="A182" s="1">
        <v>44445</v>
      </c>
      <c r="B182" s="20">
        <v>123.800003</v>
      </c>
      <c r="C182">
        <v>124.349998</v>
      </c>
      <c r="D182">
        <v>121.150002</v>
      </c>
      <c r="E182">
        <v>121.650002</v>
      </c>
      <c r="F182">
        <v>115.504463</v>
      </c>
      <c r="H182" s="42">
        <f t="shared" si="4"/>
        <v>0.19215688090419053</v>
      </c>
      <c r="I182" s="44">
        <f t="shared" si="5"/>
        <v>3.1592420207846618E-2</v>
      </c>
    </row>
    <row r="183" spans="1:9" x14ac:dyDescent="0.35">
      <c r="A183" s="1">
        <v>44446</v>
      </c>
      <c r="B183" s="20">
        <v>122.5</v>
      </c>
      <c r="C183">
        <v>122.75</v>
      </c>
      <c r="D183">
        <v>119.550003</v>
      </c>
      <c r="E183">
        <v>119.949997</v>
      </c>
      <c r="F183">
        <v>113.890343</v>
      </c>
      <c r="H183" s="42">
        <f t="shared" si="4"/>
        <v>0.12664665558481278</v>
      </c>
      <c r="I183" s="44">
        <f t="shared" si="5"/>
        <v>-1.0556354498347095E-2</v>
      </c>
    </row>
    <row r="184" spans="1:9" x14ac:dyDescent="0.35">
      <c r="A184" s="1">
        <v>44447</v>
      </c>
      <c r="B184" s="20">
        <v>119</v>
      </c>
      <c r="C184">
        <v>119.5</v>
      </c>
      <c r="D184">
        <v>117.5</v>
      </c>
      <c r="E184">
        <v>118.949997</v>
      </c>
      <c r="F184">
        <v>114.71004499999999</v>
      </c>
      <c r="H184" s="42">
        <f t="shared" si="4"/>
        <v>-4.9726620952104054E-2</v>
      </c>
      <c r="I184" s="44">
        <f t="shared" si="5"/>
        <v>-2.8987536873252298E-2</v>
      </c>
    </row>
    <row r="185" spans="1:9" x14ac:dyDescent="0.35">
      <c r="A185" s="1">
        <v>44448</v>
      </c>
      <c r="B185" s="20">
        <v>119.099998</v>
      </c>
      <c r="C185">
        <v>123.800003</v>
      </c>
      <c r="D185">
        <v>118.199997</v>
      </c>
      <c r="E185">
        <v>122.150002</v>
      </c>
      <c r="F185">
        <v>117.795982</v>
      </c>
      <c r="H185" s="42">
        <f t="shared" si="4"/>
        <v>-4.4687485264350194E-2</v>
      </c>
      <c r="I185" s="44">
        <f t="shared" si="5"/>
        <v>8.3996645711364895E-4</v>
      </c>
    </row>
    <row r="186" spans="1:9" x14ac:dyDescent="0.35">
      <c r="A186" s="1">
        <v>44452</v>
      </c>
      <c r="B186" s="20">
        <v>122.199997</v>
      </c>
      <c r="C186">
        <v>123.400002</v>
      </c>
      <c r="D186">
        <v>121.099998</v>
      </c>
      <c r="E186">
        <v>123.050003</v>
      </c>
      <c r="F186">
        <v>118.66391</v>
      </c>
      <c r="H186" s="42">
        <f t="shared" si="4"/>
        <v>0.1115287949902684</v>
      </c>
      <c r="I186" s="44">
        <f t="shared" si="5"/>
        <v>2.5695562618933392E-2</v>
      </c>
    </row>
    <row r="187" spans="1:9" x14ac:dyDescent="0.35">
      <c r="A187" s="1">
        <v>44453</v>
      </c>
      <c r="B187" s="20">
        <v>123.300003</v>
      </c>
      <c r="C187">
        <v>125.400002</v>
      </c>
      <c r="D187">
        <v>122.800003</v>
      </c>
      <c r="E187">
        <v>123.949997</v>
      </c>
      <c r="F187">
        <v>119.53182200000001</v>
      </c>
      <c r="H187" s="42">
        <f t="shared" si="4"/>
        <v>0.16696069854177384</v>
      </c>
      <c r="I187" s="44">
        <f t="shared" si="5"/>
        <v>8.9614123136220625E-3</v>
      </c>
    </row>
    <row r="188" spans="1:9" x14ac:dyDescent="0.35">
      <c r="A188" s="1">
        <v>44454</v>
      </c>
      <c r="B188" s="20">
        <v>124.25</v>
      </c>
      <c r="C188">
        <v>130.699997</v>
      </c>
      <c r="D188">
        <v>124.25</v>
      </c>
      <c r="E188">
        <v>128.449997</v>
      </c>
      <c r="F188">
        <v>123.871422</v>
      </c>
      <c r="H188" s="42">
        <f t="shared" si="4"/>
        <v>0.21483329385327118</v>
      </c>
      <c r="I188" s="44">
        <f t="shared" si="5"/>
        <v>7.6752304755394428E-3</v>
      </c>
    </row>
    <row r="189" spans="1:9" x14ac:dyDescent="0.35">
      <c r="A189" s="1">
        <v>44455</v>
      </c>
      <c r="B189" s="20">
        <v>129.64999399999999</v>
      </c>
      <c r="C189">
        <v>131.25</v>
      </c>
      <c r="D189">
        <v>127.400002</v>
      </c>
      <c r="E189">
        <v>128.699997</v>
      </c>
      <c r="F189">
        <v>124.112511</v>
      </c>
      <c r="H189" s="42">
        <f t="shared" si="4"/>
        <v>0.48695176101318266</v>
      </c>
      <c r="I189" s="44">
        <f t="shared" si="5"/>
        <v>4.2542800729492229E-2</v>
      </c>
    </row>
    <row r="190" spans="1:9" x14ac:dyDescent="0.35">
      <c r="A190" s="1">
        <v>44456</v>
      </c>
      <c r="B190" s="20">
        <v>128.699997</v>
      </c>
      <c r="C190">
        <v>129.699997</v>
      </c>
      <c r="D190">
        <v>124.75</v>
      </c>
      <c r="E190">
        <v>127.75</v>
      </c>
      <c r="F190">
        <v>123.19637299999999</v>
      </c>
      <c r="H190" s="42">
        <f t="shared" si="4"/>
        <v>0.43907916570168531</v>
      </c>
      <c r="I190" s="44">
        <f t="shared" si="5"/>
        <v>-7.3543744141728864E-3</v>
      </c>
    </row>
    <row r="191" spans="1:9" x14ac:dyDescent="0.35">
      <c r="A191" s="1">
        <v>44459</v>
      </c>
      <c r="B191" s="20">
        <v>125.050003</v>
      </c>
      <c r="C191">
        <v>129.39999399999999</v>
      </c>
      <c r="D191">
        <v>125.050003</v>
      </c>
      <c r="E191">
        <v>128.5</v>
      </c>
      <c r="F191">
        <v>123.91964</v>
      </c>
      <c r="H191" s="42">
        <f t="shared" si="4"/>
        <v>0.25514733681023227</v>
      </c>
      <c r="I191" s="44">
        <f t="shared" si="5"/>
        <v>-2.877040997802573E-2</v>
      </c>
    </row>
    <row r="192" spans="1:9" x14ac:dyDescent="0.35">
      <c r="A192" s="1">
        <v>44460</v>
      </c>
      <c r="B192" s="20">
        <v>129.60000600000001</v>
      </c>
      <c r="C192">
        <v>136</v>
      </c>
      <c r="D192">
        <v>129.10000600000001</v>
      </c>
      <c r="E192">
        <v>135.199997</v>
      </c>
      <c r="F192">
        <v>130.38081399999999</v>
      </c>
      <c r="H192" s="42">
        <f t="shared" si="4"/>
        <v>0.4844327474853185</v>
      </c>
      <c r="I192" s="44">
        <f t="shared" si="5"/>
        <v>3.5739148900438014E-2</v>
      </c>
    </row>
    <row r="193" spans="1:9" x14ac:dyDescent="0.35">
      <c r="A193" s="1">
        <v>44461</v>
      </c>
      <c r="B193" s="20">
        <v>134.5</v>
      </c>
      <c r="C193">
        <v>135.25</v>
      </c>
      <c r="D193">
        <v>132.449997</v>
      </c>
      <c r="E193">
        <v>133.64999399999999</v>
      </c>
      <c r="F193">
        <v>128.88606300000001</v>
      </c>
      <c r="H193" s="42">
        <f t="shared" si="4"/>
        <v>0.73135503228281329</v>
      </c>
      <c r="I193" s="44">
        <f t="shared" si="5"/>
        <v>3.7111368827424135E-2</v>
      </c>
    </row>
    <row r="194" spans="1:9" x14ac:dyDescent="0.35">
      <c r="A194" s="1">
        <v>44462</v>
      </c>
      <c r="B194" s="20">
        <v>134.800003</v>
      </c>
      <c r="C194">
        <v>138.35000600000001</v>
      </c>
      <c r="D194">
        <v>134.39999399999999</v>
      </c>
      <c r="E194">
        <v>137.75</v>
      </c>
      <c r="F194">
        <v>132.83992000000001</v>
      </c>
      <c r="H194" s="42">
        <f t="shared" si="4"/>
        <v>0.74647289287735763</v>
      </c>
      <c r="I194" s="44">
        <f t="shared" si="5"/>
        <v>2.2280216915055006E-3</v>
      </c>
    </row>
    <row r="195" spans="1:9" x14ac:dyDescent="0.35">
      <c r="A195" s="1">
        <v>44463</v>
      </c>
      <c r="B195" s="20">
        <v>138.89999399999999</v>
      </c>
      <c r="C195">
        <v>139.89999399999999</v>
      </c>
      <c r="D195">
        <v>134.5</v>
      </c>
      <c r="E195">
        <v>136.10000600000001</v>
      </c>
      <c r="F195">
        <v>131.248749</v>
      </c>
      <c r="H195" s="42">
        <f t="shared" ref="H195:H247" si="6">STANDARDIZE(B195,$L$5,$K$2)</f>
        <v>0.95308113471789146</v>
      </c>
      <c r="I195" s="44">
        <f t="shared" si="5"/>
        <v>2.9961985830353463E-2</v>
      </c>
    </row>
    <row r="196" spans="1:9" x14ac:dyDescent="0.35">
      <c r="A196" s="1">
        <v>44466</v>
      </c>
      <c r="B196" s="20">
        <v>138.050003</v>
      </c>
      <c r="C196">
        <v>140.75</v>
      </c>
      <c r="D196">
        <v>137.5</v>
      </c>
      <c r="E196">
        <v>140</v>
      </c>
      <c r="F196">
        <v>135.00971999999999</v>
      </c>
      <c r="H196" s="42">
        <f t="shared" si="6"/>
        <v>0.91024807823306619</v>
      </c>
      <c r="I196" s="44">
        <f t="shared" ref="I196:I247" si="7">LN(B196/B195)</f>
        <v>-6.1382464563328049E-3</v>
      </c>
    </row>
    <row r="197" spans="1:9" x14ac:dyDescent="0.35">
      <c r="A197" s="1">
        <v>44467</v>
      </c>
      <c r="B197" s="20">
        <v>141.800003</v>
      </c>
      <c r="C197">
        <v>143.60000600000001</v>
      </c>
      <c r="D197">
        <v>141</v>
      </c>
      <c r="E197">
        <v>142.199997</v>
      </c>
      <c r="F197">
        <v>137.13130200000001</v>
      </c>
      <c r="H197" s="42">
        <f t="shared" si="6"/>
        <v>1.0992194459511913</v>
      </c>
      <c r="I197" s="44">
        <f t="shared" si="7"/>
        <v>2.680167514716545E-2</v>
      </c>
    </row>
    <row r="198" spans="1:9" x14ac:dyDescent="0.35">
      <c r="A198" s="1">
        <v>44468</v>
      </c>
      <c r="B198" s="20">
        <v>140.85000600000001</v>
      </c>
      <c r="C198">
        <v>148.800003</v>
      </c>
      <c r="D198">
        <v>139.35000600000001</v>
      </c>
      <c r="E198">
        <v>144.75</v>
      </c>
      <c r="F198">
        <v>139.590408</v>
      </c>
      <c r="H198" s="42">
        <f t="shared" si="6"/>
        <v>1.0513468506396939</v>
      </c>
      <c r="I198" s="44">
        <f t="shared" si="7"/>
        <v>-6.7220983336956754E-3</v>
      </c>
    </row>
    <row r="199" spans="1:9" x14ac:dyDescent="0.35">
      <c r="A199" s="1">
        <v>44469</v>
      </c>
      <c r="B199" s="20">
        <v>144.75</v>
      </c>
      <c r="C199">
        <v>146.050003</v>
      </c>
      <c r="D199">
        <v>141.35000600000001</v>
      </c>
      <c r="E199">
        <v>144.5</v>
      </c>
      <c r="F199">
        <v>139.34931900000001</v>
      </c>
      <c r="H199" s="42">
        <f t="shared" si="6"/>
        <v>1.2478767707123555</v>
      </c>
      <c r="I199" s="44">
        <f t="shared" si="7"/>
        <v>2.731257953221472E-2</v>
      </c>
    </row>
    <row r="200" spans="1:9" x14ac:dyDescent="0.35">
      <c r="A200" s="1">
        <v>44470</v>
      </c>
      <c r="B200" s="20">
        <v>145.199997</v>
      </c>
      <c r="C200">
        <v>149.64999399999999</v>
      </c>
      <c r="D200">
        <v>144.10000600000001</v>
      </c>
      <c r="E200">
        <v>146.25</v>
      </c>
      <c r="F200">
        <v>141.03694200000001</v>
      </c>
      <c r="H200" s="42">
        <f t="shared" si="6"/>
        <v>1.2705531836614361</v>
      </c>
      <c r="I200" s="44">
        <f t="shared" si="7"/>
        <v>3.1039652764338586E-3</v>
      </c>
    </row>
    <row r="201" spans="1:9" x14ac:dyDescent="0.35">
      <c r="A201" s="1">
        <v>44473</v>
      </c>
      <c r="B201" s="20">
        <v>147.800003</v>
      </c>
      <c r="C201">
        <v>148.5</v>
      </c>
      <c r="D201">
        <v>147</v>
      </c>
      <c r="E201">
        <v>147.60000600000001</v>
      </c>
      <c r="F201">
        <v>142.33883700000001</v>
      </c>
      <c r="H201" s="42">
        <f t="shared" si="6"/>
        <v>1.4015736343001917</v>
      </c>
      <c r="I201" s="44">
        <f t="shared" si="7"/>
        <v>1.7747947082262419E-2</v>
      </c>
    </row>
    <row r="202" spans="1:9" x14ac:dyDescent="0.35">
      <c r="A202" s="1">
        <v>44474</v>
      </c>
      <c r="B202" s="20">
        <v>150</v>
      </c>
      <c r="C202">
        <v>164.60000600000001</v>
      </c>
      <c r="D202">
        <v>149</v>
      </c>
      <c r="E202">
        <v>163.64999399999999</v>
      </c>
      <c r="F202">
        <v>157.816711</v>
      </c>
      <c r="H202" s="42">
        <f t="shared" si="6"/>
        <v>1.5124366855177307</v>
      </c>
      <c r="I202" s="44">
        <f t="shared" si="7"/>
        <v>1.477526528445503E-2</v>
      </c>
    </row>
    <row r="203" spans="1:9" x14ac:dyDescent="0.35">
      <c r="A203" s="1">
        <v>44475</v>
      </c>
      <c r="B203" s="20">
        <v>166</v>
      </c>
      <c r="C203">
        <v>172.75</v>
      </c>
      <c r="D203">
        <v>165.800003</v>
      </c>
      <c r="E203">
        <v>168.10000600000001</v>
      </c>
      <c r="F203">
        <v>162.10810900000001</v>
      </c>
      <c r="H203" s="42">
        <f t="shared" si="6"/>
        <v>2.3187145211150648</v>
      </c>
      <c r="I203" s="44">
        <f t="shared" si="7"/>
        <v>0.1013524942602875</v>
      </c>
    </row>
    <row r="204" spans="1:9" x14ac:dyDescent="0.35">
      <c r="A204" s="1">
        <v>44476</v>
      </c>
      <c r="B204" s="20">
        <v>170.14999399999999</v>
      </c>
      <c r="C204">
        <v>170.14999399999999</v>
      </c>
      <c r="D204">
        <v>159.5</v>
      </c>
      <c r="E204">
        <v>160.39999399999999</v>
      </c>
      <c r="F204">
        <v>154.68255600000001</v>
      </c>
      <c r="H204" s="42">
        <f t="shared" si="6"/>
        <v>2.5278425323689344</v>
      </c>
      <c r="I204" s="44">
        <f t="shared" si="7"/>
        <v>2.4692577327367651E-2</v>
      </c>
    </row>
    <row r="205" spans="1:9" x14ac:dyDescent="0.35">
      <c r="A205" s="1">
        <v>44477</v>
      </c>
      <c r="B205" s="20">
        <v>163.89999399999999</v>
      </c>
      <c r="C205">
        <v>166.60000600000001</v>
      </c>
      <c r="D205">
        <v>160.5</v>
      </c>
      <c r="E205">
        <v>160.949997</v>
      </c>
      <c r="F205">
        <v>155.21296699999999</v>
      </c>
      <c r="H205" s="42">
        <f t="shared" si="6"/>
        <v>2.2128902528387258</v>
      </c>
      <c r="I205" s="44">
        <f t="shared" si="7"/>
        <v>-3.7423916541815178E-2</v>
      </c>
    </row>
    <row r="206" spans="1:9" x14ac:dyDescent="0.35">
      <c r="A206" s="1">
        <v>44480</v>
      </c>
      <c r="B206" s="20">
        <v>163.75</v>
      </c>
      <c r="C206">
        <v>166.199997</v>
      </c>
      <c r="D206">
        <v>162.699997</v>
      </c>
      <c r="E206">
        <v>165</v>
      </c>
      <c r="F206">
        <v>159.118607</v>
      </c>
      <c r="H206" s="42">
        <f t="shared" si="6"/>
        <v>2.2053317004841895</v>
      </c>
      <c r="I206" s="44">
        <f t="shared" si="7"/>
        <v>-9.1557462673438157E-4</v>
      </c>
    </row>
    <row r="207" spans="1:9" x14ac:dyDescent="0.35">
      <c r="A207" s="1">
        <v>44481</v>
      </c>
      <c r="B207" s="20">
        <v>165.10000600000001</v>
      </c>
      <c r="C207">
        <v>165.85000600000001</v>
      </c>
      <c r="D207">
        <v>162.75</v>
      </c>
      <c r="E207">
        <v>163.550003</v>
      </c>
      <c r="F207">
        <v>157.720291</v>
      </c>
      <c r="H207" s="42">
        <f t="shared" si="6"/>
        <v>2.2733616952169036</v>
      </c>
      <c r="I207" s="44">
        <f t="shared" si="7"/>
        <v>8.2105127523314555E-3</v>
      </c>
    </row>
    <row r="208" spans="1:9" x14ac:dyDescent="0.35">
      <c r="A208" s="1">
        <v>44482</v>
      </c>
      <c r="B208" s="20">
        <v>163.64999399999999</v>
      </c>
      <c r="C208">
        <v>163.800003</v>
      </c>
      <c r="D208">
        <v>159.699997</v>
      </c>
      <c r="E208">
        <v>160</v>
      </c>
      <c r="F208">
        <v>154.296829</v>
      </c>
      <c r="H208" s="42">
        <f t="shared" si="6"/>
        <v>2.2002921616575173</v>
      </c>
      <c r="I208" s="44">
        <f t="shared" si="7"/>
        <v>-8.8214229841153818E-3</v>
      </c>
    </row>
    <row r="209" spans="1:9" x14ac:dyDescent="0.35">
      <c r="A209" s="1">
        <v>44483</v>
      </c>
      <c r="B209" s="20">
        <v>161</v>
      </c>
      <c r="C209">
        <v>161.75</v>
      </c>
      <c r="D209">
        <v>158.64999399999999</v>
      </c>
      <c r="E209">
        <v>159.050003</v>
      </c>
      <c r="F209">
        <v>153.38069200000001</v>
      </c>
      <c r="H209" s="42">
        <f t="shared" si="6"/>
        <v>2.0667526974908976</v>
      </c>
      <c r="I209" s="44">
        <f t="shared" si="7"/>
        <v>-1.632559929911442E-2</v>
      </c>
    </row>
    <row r="210" spans="1:9" x14ac:dyDescent="0.35">
      <c r="A210" s="1">
        <v>44487</v>
      </c>
      <c r="B210" s="20">
        <v>163.75</v>
      </c>
      <c r="C210">
        <v>165.5</v>
      </c>
      <c r="D210">
        <v>161.199997</v>
      </c>
      <c r="E210">
        <v>162.10000600000001</v>
      </c>
      <c r="F210">
        <v>156.32197600000001</v>
      </c>
      <c r="H210" s="42">
        <f t="shared" si="6"/>
        <v>2.2053317004841895</v>
      </c>
      <c r="I210" s="44">
        <f t="shared" si="7"/>
        <v>1.6936509530898255E-2</v>
      </c>
    </row>
    <row r="211" spans="1:9" x14ac:dyDescent="0.35">
      <c r="A211" s="1">
        <v>44488</v>
      </c>
      <c r="B211" s="20">
        <v>163.5</v>
      </c>
      <c r="C211">
        <v>163.5</v>
      </c>
      <c r="D211">
        <v>158</v>
      </c>
      <c r="E211">
        <v>158.60000600000001</v>
      </c>
      <c r="F211">
        <v>152.946732</v>
      </c>
      <c r="H211" s="42">
        <f t="shared" si="6"/>
        <v>2.1927336093029814</v>
      </c>
      <c r="I211" s="44">
        <f t="shared" si="7"/>
        <v>-1.5278841780531757E-3</v>
      </c>
    </row>
    <row r="212" spans="1:9" x14ac:dyDescent="0.35">
      <c r="A212" s="1">
        <v>44489</v>
      </c>
      <c r="B212" s="20">
        <v>159.25</v>
      </c>
      <c r="C212">
        <v>159.35000600000001</v>
      </c>
      <c r="D212">
        <v>153.64999399999999</v>
      </c>
      <c r="E212">
        <v>154.89999399999999</v>
      </c>
      <c r="F212">
        <v>149.37861599999999</v>
      </c>
      <c r="H212" s="42">
        <f t="shared" si="6"/>
        <v>1.9785660592224394</v>
      </c>
      <c r="I212" s="44">
        <f t="shared" si="7"/>
        <v>-2.6337695885035348E-2</v>
      </c>
    </row>
    <row r="213" spans="1:9" x14ac:dyDescent="0.35">
      <c r="A213" s="1">
        <v>44490</v>
      </c>
      <c r="B213" s="20">
        <v>157.60000600000001</v>
      </c>
      <c r="C213">
        <v>160.300003</v>
      </c>
      <c r="D213">
        <v>154.550003</v>
      </c>
      <c r="E213">
        <v>155</v>
      </c>
      <c r="F213">
        <v>149.47505200000001</v>
      </c>
      <c r="H213" s="42">
        <f t="shared" si="6"/>
        <v>1.895418959780653</v>
      </c>
      <c r="I213" s="44">
        <f t="shared" si="7"/>
        <v>-1.0415078957428629E-2</v>
      </c>
    </row>
    <row r="214" spans="1:9" x14ac:dyDescent="0.35">
      <c r="A214" s="1">
        <v>44491</v>
      </c>
      <c r="B214" s="20">
        <v>157</v>
      </c>
      <c r="C214">
        <v>158.35000600000001</v>
      </c>
      <c r="D214">
        <v>154.5</v>
      </c>
      <c r="E214">
        <v>157.050003</v>
      </c>
      <c r="F214">
        <v>151.45198099999999</v>
      </c>
      <c r="H214" s="42">
        <f t="shared" si="6"/>
        <v>1.8651832385915643</v>
      </c>
      <c r="I214" s="44">
        <f t="shared" si="7"/>
        <v>-3.8144101465360223E-3</v>
      </c>
    </row>
    <row r="215" spans="1:9" x14ac:dyDescent="0.35">
      <c r="A215" s="1">
        <v>44494</v>
      </c>
      <c r="B215" s="20">
        <v>159</v>
      </c>
      <c r="C215">
        <v>162.949997</v>
      </c>
      <c r="D215">
        <v>158.89999399999999</v>
      </c>
      <c r="E215">
        <v>161.39999399999999</v>
      </c>
      <c r="F215">
        <v>155.64691199999999</v>
      </c>
      <c r="H215" s="42">
        <f t="shared" si="6"/>
        <v>1.965967968041231</v>
      </c>
      <c r="I215" s="44">
        <f t="shared" si="7"/>
        <v>1.2658396871923465E-2</v>
      </c>
    </row>
    <row r="216" spans="1:9" x14ac:dyDescent="0.35">
      <c r="A216" s="1">
        <v>44495</v>
      </c>
      <c r="B216" s="20">
        <v>163.550003</v>
      </c>
      <c r="C216">
        <v>163.949997</v>
      </c>
      <c r="D216">
        <v>160.300003</v>
      </c>
      <c r="E216">
        <v>163.10000600000001</v>
      </c>
      <c r="F216">
        <v>157.28633099999999</v>
      </c>
      <c r="H216" s="42">
        <f t="shared" si="6"/>
        <v>2.1952533787163171</v>
      </c>
      <c r="I216" s="44">
        <f t="shared" si="7"/>
        <v>2.8214570107175665E-2</v>
      </c>
    </row>
    <row r="217" spans="1:9" x14ac:dyDescent="0.35">
      <c r="A217" s="1">
        <v>44496</v>
      </c>
      <c r="B217" s="20">
        <v>163.10000600000001</v>
      </c>
      <c r="C217">
        <v>163.60000600000001</v>
      </c>
      <c r="D217">
        <v>157</v>
      </c>
      <c r="E217">
        <v>157.89999399999999</v>
      </c>
      <c r="F217">
        <v>152.271683</v>
      </c>
      <c r="H217" s="42">
        <f t="shared" si="6"/>
        <v>2.1725769657672367</v>
      </c>
      <c r="I217" s="44">
        <f t="shared" si="7"/>
        <v>-2.755225913192477E-3</v>
      </c>
    </row>
    <row r="218" spans="1:9" x14ac:dyDescent="0.35">
      <c r="A218" s="1">
        <v>44497</v>
      </c>
      <c r="B218" s="20">
        <v>150</v>
      </c>
      <c r="C218">
        <v>156.85000600000001</v>
      </c>
      <c r="D218">
        <v>148.699997</v>
      </c>
      <c r="E218">
        <v>150.199997</v>
      </c>
      <c r="F218">
        <v>144.846146</v>
      </c>
      <c r="H218" s="42">
        <f t="shared" si="6"/>
        <v>1.5124366855177307</v>
      </c>
      <c r="I218" s="44">
        <f t="shared" si="7"/>
        <v>-8.3728252317958843E-2</v>
      </c>
    </row>
    <row r="219" spans="1:9" x14ac:dyDescent="0.35">
      <c r="A219" s="1">
        <v>44498</v>
      </c>
      <c r="B219" s="20">
        <v>149.89999399999999</v>
      </c>
      <c r="C219">
        <v>151.85000600000001</v>
      </c>
      <c r="D219">
        <v>146</v>
      </c>
      <c r="E219">
        <v>149.050003</v>
      </c>
      <c r="F219">
        <v>143.73713699999999</v>
      </c>
      <c r="H219" s="42">
        <f t="shared" si="6"/>
        <v>1.5073971466910585</v>
      </c>
      <c r="I219" s="44">
        <f t="shared" si="7"/>
        <v>-6.6692901438900401E-4</v>
      </c>
    </row>
    <row r="220" spans="1:9" x14ac:dyDescent="0.35">
      <c r="A220" s="1">
        <v>44501</v>
      </c>
      <c r="B220" s="20">
        <v>150</v>
      </c>
      <c r="C220">
        <v>153.60000600000001</v>
      </c>
      <c r="D220">
        <v>148.39999399999999</v>
      </c>
      <c r="E220">
        <v>153.14999399999999</v>
      </c>
      <c r="F220">
        <v>147.69099399999999</v>
      </c>
      <c r="H220" s="42">
        <f t="shared" si="6"/>
        <v>1.5124366855177307</v>
      </c>
      <c r="I220" s="44">
        <f t="shared" si="7"/>
        <v>6.6692901438909812E-4</v>
      </c>
    </row>
    <row r="221" spans="1:9" x14ac:dyDescent="0.35">
      <c r="A221" s="1">
        <v>44502</v>
      </c>
      <c r="B221" s="20">
        <v>153.949997</v>
      </c>
      <c r="C221">
        <v>154.800003</v>
      </c>
      <c r="D221">
        <v>151.35000600000001</v>
      </c>
      <c r="E221">
        <v>152.949997</v>
      </c>
      <c r="F221">
        <v>147.49812299999999</v>
      </c>
      <c r="H221" s="42">
        <f t="shared" si="6"/>
        <v>1.7114863750037281</v>
      </c>
      <c r="I221" s="44">
        <f t="shared" si="7"/>
        <v>2.599256078740695E-2</v>
      </c>
    </row>
    <row r="222" spans="1:9" x14ac:dyDescent="0.35">
      <c r="A222" s="1">
        <v>44503</v>
      </c>
      <c r="B222" s="20">
        <v>151.199997</v>
      </c>
      <c r="C222">
        <v>154.199997</v>
      </c>
      <c r="D222">
        <v>149.800003</v>
      </c>
      <c r="E222">
        <v>152</v>
      </c>
      <c r="F222">
        <v>146.581985</v>
      </c>
      <c r="H222" s="42">
        <f t="shared" si="6"/>
        <v>1.5729073720104363</v>
      </c>
      <c r="I222" s="44">
        <f t="shared" si="7"/>
        <v>-1.8024410979500222E-2</v>
      </c>
    </row>
    <row r="223" spans="1:9" x14ac:dyDescent="0.35">
      <c r="A223" s="1">
        <v>44504</v>
      </c>
      <c r="B223" s="20">
        <v>152</v>
      </c>
      <c r="C223">
        <v>152.85000600000001</v>
      </c>
      <c r="D223">
        <v>151.25</v>
      </c>
      <c r="E223">
        <v>152.050003</v>
      </c>
      <c r="F223">
        <v>146.63020299999999</v>
      </c>
      <c r="H223" s="42">
        <f t="shared" si="6"/>
        <v>1.6132214149673973</v>
      </c>
      <c r="I223" s="44">
        <f t="shared" si="7"/>
        <v>5.2770769421137866E-3</v>
      </c>
    </row>
    <row r="224" spans="1:9" x14ac:dyDescent="0.35">
      <c r="A224" s="1">
        <v>44508</v>
      </c>
      <c r="B224" s="20">
        <v>152.949997</v>
      </c>
      <c r="C224">
        <v>155.550003</v>
      </c>
      <c r="D224">
        <v>151.699997</v>
      </c>
      <c r="E224">
        <v>154.89999399999999</v>
      </c>
      <c r="F224">
        <v>149.37861599999999</v>
      </c>
      <c r="H224" s="42">
        <f t="shared" si="6"/>
        <v>1.6610940102788947</v>
      </c>
      <c r="I224" s="44">
        <f t="shared" si="7"/>
        <v>6.2305301363828908E-3</v>
      </c>
    </row>
    <row r="225" spans="1:9" x14ac:dyDescent="0.35">
      <c r="A225" s="1">
        <v>44509</v>
      </c>
      <c r="B225" s="20">
        <v>156.5</v>
      </c>
      <c r="C225">
        <v>158.14999399999999</v>
      </c>
      <c r="D225">
        <v>155</v>
      </c>
      <c r="E225">
        <v>156.64999399999999</v>
      </c>
      <c r="F225">
        <v>151.066238</v>
      </c>
      <c r="H225" s="42">
        <f t="shared" si="6"/>
        <v>1.8399870562291476</v>
      </c>
      <c r="I225" s="44">
        <f t="shared" si="7"/>
        <v>2.2944958997548708E-2</v>
      </c>
    </row>
    <row r="226" spans="1:9" x14ac:dyDescent="0.35">
      <c r="A226" s="1">
        <v>44510</v>
      </c>
      <c r="B226" s="20">
        <v>156.699997</v>
      </c>
      <c r="C226">
        <v>158.699997</v>
      </c>
      <c r="D226">
        <v>156.449997</v>
      </c>
      <c r="E226">
        <v>157.699997</v>
      </c>
      <c r="F226">
        <v>152.078812</v>
      </c>
      <c r="H226" s="42">
        <f t="shared" si="6"/>
        <v>1.85006537799702</v>
      </c>
      <c r="I226" s="44">
        <f t="shared" si="7"/>
        <v>1.2771202369042023E-3</v>
      </c>
    </row>
    <row r="227" spans="1:9" x14ac:dyDescent="0.35">
      <c r="A227" s="1">
        <v>44511</v>
      </c>
      <c r="B227" s="20">
        <v>156.60000600000001</v>
      </c>
      <c r="C227">
        <v>156.85000600000001</v>
      </c>
      <c r="D227">
        <v>153.050003</v>
      </c>
      <c r="E227">
        <v>153.5</v>
      </c>
      <c r="F227">
        <v>148.02851899999999</v>
      </c>
      <c r="H227" s="42">
        <f t="shared" si="6"/>
        <v>1.8450265950558196</v>
      </c>
      <c r="I227" s="44">
        <f t="shared" si="7"/>
        <v>-6.3830834623383173E-4</v>
      </c>
    </row>
    <row r="228" spans="1:9" x14ac:dyDescent="0.35">
      <c r="A228" s="1">
        <v>44512</v>
      </c>
      <c r="B228" s="20">
        <v>154</v>
      </c>
      <c r="C228">
        <v>155.60000600000001</v>
      </c>
      <c r="D228">
        <v>153.300003</v>
      </c>
      <c r="E228">
        <v>154.64999399999999</v>
      </c>
      <c r="F228">
        <v>149.13752700000001</v>
      </c>
      <c r="H228" s="42">
        <f t="shared" si="6"/>
        <v>1.7140061444170642</v>
      </c>
      <c r="I228" s="44">
        <f t="shared" si="7"/>
        <v>-1.6742219457249113E-2</v>
      </c>
    </row>
    <row r="229" spans="1:9" x14ac:dyDescent="0.35">
      <c r="A229" s="1">
        <v>44515</v>
      </c>
      <c r="B229" s="20">
        <v>156.449997</v>
      </c>
      <c r="C229">
        <v>162.25</v>
      </c>
      <c r="D229">
        <v>156</v>
      </c>
      <c r="E229">
        <v>157.800003</v>
      </c>
      <c r="F229">
        <v>152.17524700000001</v>
      </c>
      <c r="H229" s="42">
        <f t="shared" si="6"/>
        <v>1.8374672868158115</v>
      </c>
      <c r="I229" s="44">
        <f t="shared" si="7"/>
        <v>1.5783848525806408E-2</v>
      </c>
    </row>
    <row r="230" spans="1:9" x14ac:dyDescent="0.35">
      <c r="A230" s="1">
        <v>44516</v>
      </c>
      <c r="B230" s="20">
        <v>159.39999399999999</v>
      </c>
      <c r="C230">
        <v>159.699997</v>
      </c>
      <c r="D230">
        <v>156.800003</v>
      </c>
      <c r="E230">
        <v>157.14999399999999</v>
      </c>
      <c r="F230">
        <v>151.548416</v>
      </c>
      <c r="H230" s="42">
        <f t="shared" si="6"/>
        <v>1.9861246115769757</v>
      </c>
      <c r="I230" s="44">
        <f t="shared" si="7"/>
        <v>1.868027777552413E-2</v>
      </c>
    </row>
    <row r="231" spans="1:9" x14ac:dyDescent="0.35">
      <c r="A231" s="1">
        <v>44517</v>
      </c>
      <c r="B231" s="20">
        <v>157</v>
      </c>
      <c r="C231">
        <v>159.25</v>
      </c>
      <c r="D231">
        <v>156.60000600000001</v>
      </c>
      <c r="E231">
        <v>157.39999399999999</v>
      </c>
      <c r="F231">
        <v>151.78950499999999</v>
      </c>
      <c r="H231" s="42">
        <f t="shared" si="6"/>
        <v>1.8651832385915643</v>
      </c>
      <c r="I231" s="44">
        <f t="shared" si="7"/>
        <v>-1.5170923366651498E-2</v>
      </c>
    </row>
    <row r="232" spans="1:9" x14ac:dyDescent="0.35">
      <c r="A232" s="1">
        <v>44518</v>
      </c>
      <c r="B232" s="20">
        <v>157</v>
      </c>
      <c r="C232">
        <v>157</v>
      </c>
      <c r="D232">
        <v>153.699997</v>
      </c>
      <c r="E232">
        <v>154.300003</v>
      </c>
      <c r="F232">
        <v>148.800003</v>
      </c>
      <c r="H232" s="42">
        <f t="shared" si="6"/>
        <v>1.8651832385915643</v>
      </c>
      <c r="I232" s="44">
        <f t="shared" si="7"/>
        <v>0</v>
      </c>
    </row>
    <row r="233" spans="1:9" x14ac:dyDescent="0.35">
      <c r="A233" s="1">
        <v>44522</v>
      </c>
      <c r="B233" s="20">
        <v>151.25</v>
      </c>
      <c r="C233">
        <v>153.699997</v>
      </c>
      <c r="D233">
        <v>146</v>
      </c>
      <c r="E233">
        <v>146.550003</v>
      </c>
      <c r="F233">
        <v>146.550003</v>
      </c>
      <c r="H233" s="42">
        <f t="shared" si="6"/>
        <v>1.5754271414237724</v>
      </c>
      <c r="I233" s="44">
        <f t="shared" si="7"/>
        <v>-3.7311708437357261E-2</v>
      </c>
    </row>
    <row r="234" spans="1:9" x14ac:dyDescent="0.35">
      <c r="A234" s="1">
        <v>44523</v>
      </c>
      <c r="B234" s="20">
        <v>145.800003</v>
      </c>
      <c r="C234">
        <v>147.699997</v>
      </c>
      <c r="D234">
        <v>143.39999399999999</v>
      </c>
      <c r="E234">
        <v>146.699997</v>
      </c>
      <c r="F234">
        <v>146.699997</v>
      </c>
      <c r="H234" s="42">
        <f t="shared" si="6"/>
        <v>1.3007889048505248</v>
      </c>
      <c r="I234" s="44">
        <f t="shared" si="7"/>
        <v>-3.6698256760261574E-2</v>
      </c>
    </row>
    <row r="235" spans="1:9" x14ac:dyDescent="0.35">
      <c r="A235" s="1">
        <v>44524</v>
      </c>
      <c r="B235" s="20">
        <v>149</v>
      </c>
      <c r="C235">
        <v>155.85000600000001</v>
      </c>
      <c r="D235">
        <v>149</v>
      </c>
      <c r="E235">
        <v>153.449997</v>
      </c>
      <c r="F235">
        <v>153.449997</v>
      </c>
      <c r="H235" s="42">
        <f t="shared" si="6"/>
        <v>1.4620443207928973</v>
      </c>
      <c r="I235" s="44">
        <f t="shared" si="7"/>
        <v>2.1710465794769908E-2</v>
      </c>
    </row>
    <row r="236" spans="1:9" x14ac:dyDescent="0.35">
      <c r="A236" s="1">
        <v>44525</v>
      </c>
      <c r="B236" s="20">
        <v>154</v>
      </c>
      <c r="C236">
        <v>156</v>
      </c>
      <c r="D236">
        <v>152.550003</v>
      </c>
      <c r="E236">
        <v>155.10000600000001</v>
      </c>
      <c r="F236">
        <v>155.10000600000001</v>
      </c>
      <c r="H236" s="42">
        <f t="shared" si="6"/>
        <v>1.7140061444170642</v>
      </c>
      <c r="I236" s="44">
        <f t="shared" si="7"/>
        <v>3.3006296468170077E-2</v>
      </c>
    </row>
    <row r="237" spans="1:9" x14ac:dyDescent="0.35">
      <c r="A237" s="1">
        <v>44526</v>
      </c>
      <c r="B237" s="20">
        <v>152.25</v>
      </c>
      <c r="C237">
        <v>152.25</v>
      </c>
      <c r="D237">
        <v>146.25</v>
      </c>
      <c r="E237">
        <v>147.10000600000001</v>
      </c>
      <c r="F237">
        <v>147.10000600000001</v>
      </c>
      <c r="H237" s="42">
        <f t="shared" si="6"/>
        <v>1.6258195061486058</v>
      </c>
      <c r="I237" s="44">
        <f t="shared" si="7"/>
        <v>-1.1428695823622744E-2</v>
      </c>
    </row>
    <row r="238" spans="1:9" x14ac:dyDescent="0.35">
      <c r="A238" s="1">
        <v>44529</v>
      </c>
      <c r="B238" s="20">
        <v>145</v>
      </c>
      <c r="C238">
        <v>146.050003</v>
      </c>
      <c r="D238">
        <v>141.89999399999999</v>
      </c>
      <c r="E238">
        <v>144.10000600000001</v>
      </c>
      <c r="F238">
        <v>144.10000600000001</v>
      </c>
      <c r="H238" s="42">
        <f t="shared" si="6"/>
        <v>1.2604748618935637</v>
      </c>
      <c r="I238" s="44">
        <f t="shared" si="7"/>
        <v>-4.8790164169432056E-2</v>
      </c>
    </row>
    <row r="239" spans="1:9" x14ac:dyDescent="0.35">
      <c r="A239" s="1">
        <v>44530</v>
      </c>
      <c r="B239" s="20">
        <v>143.35000600000001</v>
      </c>
      <c r="C239">
        <v>147.75</v>
      </c>
      <c r="D239">
        <v>141.10000600000001</v>
      </c>
      <c r="E239">
        <v>142.10000600000001</v>
      </c>
      <c r="F239">
        <v>142.10000600000001</v>
      </c>
      <c r="H239" s="42">
        <f t="shared" si="6"/>
        <v>1.1773277624517775</v>
      </c>
      <c r="I239" s="44">
        <f t="shared" si="7"/>
        <v>-1.1444508235598227E-2</v>
      </c>
    </row>
    <row r="240" spans="1:9" x14ac:dyDescent="0.35">
      <c r="A240" s="1">
        <v>44531</v>
      </c>
      <c r="B240" s="20">
        <v>142.39999399999999</v>
      </c>
      <c r="C240">
        <v>143.64999399999999</v>
      </c>
      <c r="D240">
        <v>139.64999399999999</v>
      </c>
      <c r="E240">
        <v>142.25</v>
      </c>
      <c r="F240">
        <v>142.25</v>
      </c>
      <c r="H240" s="42">
        <f t="shared" si="6"/>
        <v>1.1294544112548082</v>
      </c>
      <c r="I240" s="44">
        <f t="shared" si="7"/>
        <v>-6.6492773419331739E-3</v>
      </c>
    </row>
    <row r="241" spans="1:9" x14ac:dyDescent="0.35">
      <c r="A241" s="1">
        <v>44532</v>
      </c>
      <c r="B241" s="20">
        <v>140.5</v>
      </c>
      <c r="C241">
        <v>144.64999399999999</v>
      </c>
      <c r="D241">
        <v>140.39999399999999</v>
      </c>
      <c r="E241">
        <v>144</v>
      </c>
      <c r="F241">
        <v>144</v>
      </c>
      <c r="H241" s="42">
        <f t="shared" si="6"/>
        <v>1.0337092206318135</v>
      </c>
      <c r="I241" s="44">
        <f t="shared" si="7"/>
        <v>-1.3432468069242549E-2</v>
      </c>
    </row>
    <row r="242" spans="1:9" x14ac:dyDescent="0.35">
      <c r="A242" s="1">
        <v>44533</v>
      </c>
      <c r="B242" s="20">
        <v>144</v>
      </c>
      <c r="C242">
        <v>146.85000600000001</v>
      </c>
      <c r="D242">
        <v>143.14999399999999</v>
      </c>
      <c r="E242">
        <v>145.89999399999999</v>
      </c>
      <c r="F242">
        <v>145.89999399999999</v>
      </c>
      <c r="H242" s="42">
        <f t="shared" si="6"/>
        <v>1.2100824971687303</v>
      </c>
      <c r="I242" s="44">
        <f t="shared" si="7"/>
        <v>2.4605810802200194E-2</v>
      </c>
    </row>
    <row r="243" spans="1:9" x14ac:dyDescent="0.35">
      <c r="A243" s="1">
        <v>44536</v>
      </c>
      <c r="B243" s="20">
        <v>145.800003</v>
      </c>
      <c r="C243">
        <v>145.85000600000001</v>
      </c>
      <c r="D243">
        <v>142.75</v>
      </c>
      <c r="E243">
        <v>143.35000600000001</v>
      </c>
      <c r="F243">
        <v>143.35000600000001</v>
      </c>
      <c r="H243" s="42">
        <f t="shared" si="6"/>
        <v>1.3007889048505248</v>
      </c>
      <c r="I243" s="44">
        <f t="shared" si="7"/>
        <v>1.2422540574688752E-2</v>
      </c>
    </row>
    <row r="244" spans="1:9" x14ac:dyDescent="0.35">
      <c r="A244" s="1">
        <v>44537</v>
      </c>
      <c r="B244" s="20">
        <v>145</v>
      </c>
      <c r="C244">
        <v>146.25</v>
      </c>
      <c r="D244">
        <v>144.5</v>
      </c>
      <c r="E244">
        <v>145.89999399999999</v>
      </c>
      <c r="F244">
        <v>145.89999399999999</v>
      </c>
      <c r="H244" s="42">
        <f t="shared" si="6"/>
        <v>1.2604748618935637</v>
      </c>
      <c r="I244" s="44">
        <f t="shared" si="7"/>
        <v>-5.5020977301148818E-3</v>
      </c>
    </row>
    <row r="245" spans="1:9" x14ac:dyDescent="0.35">
      <c r="A245" s="1">
        <v>44538</v>
      </c>
      <c r="B245" s="20">
        <v>147</v>
      </c>
      <c r="C245">
        <v>150.35000600000001</v>
      </c>
      <c r="D245">
        <v>146.800003</v>
      </c>
      <c r="E245">
        <v>148.39999399999999</v>
      </c>
      <c r="F245">
        <v>148.39999399999999</v>
      </c>
      <c r="H245" s="42">
        <f t="shared" si="6"/>
        <v>1.3612595913432306</v>
      </c>
      <c r="I245" s="44">
        <f t="shared" si="7"/>
        <v>1.3698844358161927E-2</v>
      </c>
    </row>
    <row r="246" spans="1:9" x14ac:dyDescent="0.35">
      <c r="A246" s="1">
        <v>44539</v>
      </c>
      <c r="B246" s="20">
        <v>149.5</v>
      </c>
      <c r="C246">
        <v>149.89999399999999</v>
      </c>
      <c r="D246">
        <v>146.35000600000001</v>
      </c>
      <c r="E246">
        <v>147.35000600000001</v>
      </c>
      <c r="F246">
        <v>147.35000600000001</v>
      </c>
      <c r="H246" s="42">
        <f t="shared" si="6"/>
        <v>1.487240503155314</v>
      </c>
      <c r="I246" s="44">
        <f t="shared" si="7"/>
        <v>1.6863806052004725E-2</v>
      </c>
    </row>
    <row r="247" spans="1:9" x14ac:dyDescent="0.35">
      <c r="A247" s="1">
        <v>44540</v>
      </c>
      <c r="B247" s="20">
        <v>146.25</v>
      </c>
      <c r="C247">
        <v>148</v>
      </c>
      <c r="D247">
        <v>145.550003</v>
      </c>
      <c r="E247">
        <v>147.550003</v>
      </c>
      <c r="F247">
        <v>147.550003</v>
      </c>
      <c r="H247" s="42">
        <f t="shared" si="6"/>
        <v>1.3234653177996054</v>
      </c>
      <c r="I247" s="44">
        <f t="shared" si="7"/>
        <v>-2.197890671877523E-2</v>
      </c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6A982-72DD-4E0E-AF05-5B0EB0D2F67C}">
  <dimension ref="A1:N247"/>
  <sheetViews>
    <sheetView topLeftCell="C1" workbookViewId="0">
      <selection activeCell="K18" sqref="K18"/>
    </sheetView>
  </sheetViews>
  <sheetFormatPr defaultRowHeight="14.5" x14ac:dyDescent="0.35"/>
  <cols>
    <col min="1" max="1" width="10.453125" bestFit="1" customWidth="1"/>
    <col min="2" max="6" width="10.81640625" bestFit="1" customWidth="1"/>
    <col min="7" max="7" width="8.81640625" bestFit="1" customWidth="1"/>
    <col min="8" max="8" width="17.90625" customWidth="1"/>
    <col min="9" max="9" width="22.26953125" style="45" customWidth="1"/>
    <col min="11" max="11" width="33.81640625" customWidth="1"/>
    <col min="12" max="12" width="11.81640625" bestFit="1" customWidth="1"/>
  </cols>
  <sheetData>
    <row r="1" spans="1:14" x14ac:dyDescent="0.35">
      <c r="A1" s="11" t="s">
        <v>0</v>
      </c>
      <c r="B1" s="2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2"/>
      <c r="H1" s="54" t="s">
        <v>39</v>
      </c>
      <c r="I1" s="56" t="s">
        <v>27</v>
      </c>
      <c r="L1" s="25"/>
    </row>
    <row r="2" spans="1:14" x14ac:dyDescent="0.35">
      <c r="A2" s="1">
        <v>44179</v>
      </c>
      <c r="B2" s="22">
        <v>107.449997</v>
      </c>
      <c r="C2">
        <v>107.900002</v>
      </c>
      <c r="D2">
        <v>102</v>
      </c>
      <c r="E2">
        <v>102.550003</v>
      </c>
      <c r="F2">
        <v>102.550003</v>
      </c>
      <c r="H2" s="55">
        <v>3.2314033718579576</v>
      </c>
      <c r="I2" s="57"/>
      <c r="K2" s="58" t="s">
        <v>56</v>
      </c>
      <c r="L2" s="58">
        <f>SQRT(L7)</f>
        <v>9.1099125420436984</v>
      </c>
    </row>
    <row r="3" spans="1:14" x14ac:dyDescent="0.35">
      <c r="A3" s="1">
        <v>44180</v>
      </c>
      <c r="B3" s="23">
        <v>103.650002</v>
      </c>
      <c r="C3">
        <v>105.25</v>
      </c>
      <c r="D3">
        <v>102.199997</v>
      </c>
      <c r="E3">
        <v>103.099998</v>
      </c>
      <c r="F3">
        <v>103.099998</v>
      </c>
      <c r="H3" s="55">
        <v>2.8142758766748357</v>
      </c>
      <c r="I3" s="57">
        <f>LN(B3/B2)</f>
        <v>-3.6005736991061202E-2</v>
      </c>
    </row>
    <row r="4" spans="1:14" x14ac:dyDescent="0.35">
      <c r="A4" s="1">
        <v>44181</v>
      </c>
      <c r="B4" s="23">
        <v>103.400002</v>
      </c>
      <c r="C4">
        <v>107.300003</v>
      </c>
      <c r="D4">
        <v>102</v>
      </c>
      <c r="E4">
        <v>105.300003</v>
      </c>
      <c r="F4">
        <v>105.300003</v>
      </c>
      <c r="H4" s="55">
        <v>2.7868332421987954</v>
      </c>
      <c r="I4" s="57">
        <f t="shared" ref="I4:I67" si="0">LN(B4/B3)</f>
        <v>-2.4148767608068006E-3</v>
      </c>
      <c r="K4" s="59" t="s">
        <v>26</v>
      </c>
      <c r="L4" s="58"/>
      <c r="M4" s="58"/>
      <c r="N4" s="58"/>
    </row>
    <row r="5" spans="1:14" x14ac:dyDescent="0.35">
      <c r="A5" s="1">
        <v>44182</v>
      </c>
      <c r="B5" s="23">
        <v>103.900002</v>
      </c>
      <c r="C5">
        <v>106.25</v>
      </c>
      <c r="D5">
        <v>100</v>
      </c>
      <c r="E5">
        <v>101.599998</v>
      </c>
      <c r="F5">
        <v>101.599998</v>
      </c>
      <c r="H5" s="55">
        <v>2.841718511150876</v>
      </c>
      <c r="I5" s="57">
        <f t="shared" si="0"/>
        <v>4.8239359377712605E-3</v>
      </c>
      <c r="K5" s="64" t="s">
        <v>40</v>
      </c>
      <c r="L5" s="61">
        <f>AVERAGE(B2:B247)</f>
        <v>78.012194894308891</v>
      </c>
      <c r="M5" s="60"/>
      <c r="N5" s="60"/>
    </row>
    <row r="6" spans="1:14" x14ac:dyDescent="0.35">
      <c r="A6" s="1">
        <v>44183</v>
      </c>
      <c r="B6" s="23">
        <v>103.300003</v>
      </c>
      <c r="C6">
        <v>105</v>
      </c>
      <c r="D6">
        <v>101.099998</v>
      </c>
      <c r="E6">
        <v>101.650002</v>
      </c>
      <c r="F6">
        <v>101.650002</v>
      </c>
      <c r="H6" s="55">
        <v>2.7758562981789177</v>
      </c>
      <c r="I6" s="57">
        <f t="shared" si="0"/>
        <v>-5.7915121872409063E-3</v>
      </c>
      <c r="K6" s="57" t="s">
        <v>41</v>
      </c>
      <c r="L6" s="62">
        <f>AVERAGE(I2:I247)</f>
        <v>-1.7578593391770223E-3</v>
      </c>
      <c r="M6" s="62"/>
      <c r="N6" s="62"/>
    </row>
    <row r="7" spans="1:14" x14ac:dyDescent="0.35">
      <c r="A7" s="1">
        <v>44186</v>
      </c>
      <c r="B7" s="23">
        <v>100.75</v>
      </c>
      <c r="C7">
        <v>100.75</v>
      </c>
      <c r="D7">
        <v>91.5</v>
      </c>
      <c r="E7">
        <v>91.5</v>
      </c>
      <c r="F7">
        <v>91.5</v>
      </c>
      <c r="H7" s="55">
        <v>2.4959410972116927</v>
      </c>
      <c r="I7" s="57">
        <f t="shared" si="0"/>
        <v>-2.4995204340426475E-2</v>
      </c>
      <c r="K7" s="57" t="s">
        <v>42</v>
      </c>
      <c r="L7" s="62">
        <f>_xlfn.VAR.S(B2:B247)</f>
        <v>82.99050652368507</v>
      </c>
      <c r="M7" s="62"/>
      <c r="N7" s="62"/>
    </row>
    <row r="8" spans="1:14" x14ac:dyDescent="0.35">
      <c r="A8" s="1">
        <v>44187</v>
      </c>
      <c r="B8" s="23">
        <v>85</v>
      </c>
      <c r="C8">
        <v>90.199996999999996</v>
      </c>
      <c r="D8">
        <v>82.349997999999999</v>
      </c>
      <c r="E8">
        <v>88.900002000000001</v>
      </c>
      <c r="F8">
        <v>88.900002000000001</v>
      </c>
      <c r="H8" s="55">
        <v>0.76705512522115604</v>
      </c>
      <c r="I8" s="57">
        <f t="shared" si="0"/>
        <v>-0.16999094433647594</v>
      </c>
      <c r="K8" s="57" t="s">
        <v>43</v>
      </c>
      <c r="L8" s="62">
        <f>_xlfn.VAR.S(I2:I247)</f>
        <v>8.6074263084012336E-4</v>
      </c>
      <c r="M8" s="62"/>
      <c r="N8" s="62"/>
    </row>
    <row r="9" spans="1:14" x14ac:dyDescent="0.35">
      <c r="A9" s="1">
        <v>44188</v>
      </c>
      <c r="B9" s="23">
        <v>89.349997999999999</v>
      </c>
      <c r="C9">
        <v>97.75</v>
      </c>
      <c r="D9">
        <v>89.050003000000004</v>
      </c>
      <c r="E9">
        <v>97.75</v>
      </c>
      <c r="F9">
        <v>97.75</v>
      </c>
      <c r="H9" s="55">
        <v>1.2445567455631807</v>
      </c>
      <c r="I9" s="57">
        <f t="shared" si="0"/>
        <v>4.990996273123683E-2</v>
      </c>
      <c r="K9" s="57" t="s">
        <v>32</v>
      </c>
      <c r="L9" s="62">
        <f>SKEW(B2:B247)</f>
        <v>0.67050376574214232</v>
      </c>
      <c r="M9" s="62"/>
      <c r="N9" s="62"/>
    </row>
    <row r="10" spans="1:14" x14ac:dyDescent="0.35">
      <c r="A10" s="1">
        <v>44189</v>
      </c>
      <c r="B10" s="23">
        <v>99</v>
      </c>
      <c r="C10">
        <v>99.449996999999996</v>
      </c>
      <c r="D10">
        <v>94.650002000000001</v>
      </c>
      <c r="E10">
        <v>95.25</v>
      </c>
      <c r="F10">
        <v>95.25</v>
      </c>
      <c r="H10" s="55">
        <v>2.3038426558794107</v>
      </c>
      <c r="I10" s="57">
        <f t="shared" si="0"/>
        <v>0.1025586309130368</v>
      </c>
      <c r="K10" s="65" t="s">
        <v>33</v>
      </c>
      <c r="L10" s="63">
        <f>KURT(B2:B247)</f>
        <v>0.40475714429429921</v>
      </c>
      <c r="M10" s="63"/>
      <c r="N10" s="63"/>
    </row>
    <row r="11" spans="1:14" x14ac:dyDescent="0.35">
      <c r="A11" s="1">
        <v>44193</v>
      </c>
      <c r="B11" s="23">
        <v>96.25</v>
      </c>
      <c r="C11">
        <v>97.5</v>
      </c>
      <c r="D11">
        <v>94</v>
      </c>
      <c r="E11">
        <v>95.849997999999999</v>
      </c>
      <c r="F11">
        <v>95.849997999999999</v>
      </c>
      <c r="H11" s="55">
        <v>2.0019736766429679</v>
      </c>
      <c r="I11" s="57">
        <f t="shared" si="0"/>
        <v>-2.8170876966696335E-2</v>
      </c>
      <c r="K11" s="23"/>
      <c r="L11" s="23"/>
      <c r="M11" s="23"/>
      <c r="N11" s="23"/>
    </row>
    <row r="12" spans="1:14" x14ac:dyDescent="0.35">
      <c r="A12" s="1">
        <v>44194</v>
      </c>
      <c r="B12" s="23">
        <v>96.5</v>
      </c>
      <c r="C12">
        <v>97.400002000000001</v>
      </c>
      <c r="D12">
        <v>94.199996999999996</v>
      </c>
      <c r="E12">
        <v>94.849997999999999</v>
      </c>
      <c r="F12">
        <v>94.849997999999999</v>
      </c>
      <c r="H12" s="55">
        <v>2.0294163111190082</v>
      </c>
      <c r="I12" s="57">
        <f t="shared" si="0"/>
        <v>2.5940351770465278E-3</v>
      </c>
      <c r="K12" s="23" t="s">
        <v>34</v>
      </c>
      <c r="L12" s="23"/>
      <c r="M12" s="23"/>
      <c r="N12" s="23"/>
    </row>
    <row r="13" spans="1:14" x14ac:dyDescent="0.35">
      <c r="A13" s="1">
        <v>44195</v>
      </c>
      <c r="B13" s="23">
        <v>94.900002000000001</v>
      </c>
      <c r="C13">
        <v>97.449996999999996</v>
      </c>
      <c r="D13">
        <v>91</v>
      </c>
      <c r="E13">
        <v>95.150002000000001</v>
      </c>
      <c r="F13">
        <v>95.150002000000001</v>
      </c>
      <c r="H13" s="55">
        <v>1.8537836700134265</v>
      </c>
      <c r="I13" s="57">
        <f t="shared" si="0"/>
        <v>-1.6719281654242652E-2</v>
      </c>
      <c r="K13" s="23" t="s">
        <v>54</v>
      </c>
      <c r="L13" s="23"/>
      <c r="M13" s="23"/>
      <c r="N13" s="23"/>
    </row>
    <row r="14" spans="1:14" x14ac:dyDescent="0.35">
      <c r="A14" s="1">
        <v>44196</v>
      </c>
      <c r="B14" s="23">
        <v>94.5</v>
      </c>
      <c r="C14">
        <v>96.199996999999996</v>
      </c>
      <c r="D14">
        <v>93.25</v>
      </c>
      <c r="E14">
        <v>94.949996999999996</v>
      </c>
      <c r="F14">
        <v>94.949996999999996</v>
      </c>
      <c r="H14" s="55">
        <v>1.8098752353106862</v>
      </c>
      <c r="I14" s="57">
        <f t="shared" si="0"/>
        <v>-4.2238921910004662E-3</v>
      </c>
      <c r="K14" s="23"/>
      <c r="L14" s="23"/>
      <c r="M14" s="23"/>
      <c r="N14" s="23"/>
    </row>
    <row r="15" spans="1:14" x14ac:dyDescent="0.35">
      <c r="A15" s="1">
        <v>44197</v>
      </c>
      <c r="B15" s="23">
        <v>94.949996999999996</v>
      </c>
      <c r="C15">
        <v>95.699996999999996</v>
      </c>
      <c r="D15">
        <v>94.25</v>
      </c>
      <c r="E15">
        <v>94.599997999999999</v>
      </c>
      <c r="F15">
        <v>94.599997999999999</v>
      </c>
      <c r="H15" s="55">
        <v>1.8592716480559444</v>
      </c>
      <c r="I15" s="57">
        <f t="shared" si="0"/>
        <v>4.7505711630206233E-3</v>
      </c>
      <c r="K15" s="60" t="s">
        <v>37</v>
      </c>
      <c r="L15" s="60">
        <f>AVERAGE(H2:H247)</f>
        <v>5.6580756340347914E-15</v>
      </c>
      <c r="M15" s="60"/>
      <c r="N15" s="60"/>
    </row>
    <row r="16" spans="1:14" x14ac:dyDescent="0.35">
      <c r="A16" s="1">
        <v>44200</v>
      </c>
      <c r="B16" s="23">
        <v>97</v>
      </c>
      <c r="C16">
        <v>97.199996999999996</v>
      </c>
      <c r="D16">
        <v>94.349997999999999</v>
      </c>
      <c r="E16">
        <v>95.25</v>
      </c>
      <c r="F16">
        <v>95.25</v>
      </c>
      <c r="H16" s="55">
        <v>2.0843015800710889</v>
      </c>
      <c r="I16" s="57">
        <f t="shared" si="0"/>
        <v>2.1360572840665126E-2</v>
      </c>
      <c r="K16" s="62" t="s">
        <v>38</v>
      </c>
      <c r="L16" s="62">
        <f>ROUND(_xlfn.VAR.S(H2:H247),1)</f>
        <v>1</v>
      </c>
      <c r="M16" s="62"/>
      <c r="N16" s="62"/>
    </row>
    <row r="17" spans="1:9" x14ac:dyDescent="0.35">
      <c r="A17" s="1">
        <v>44201</v>
      </c>
      <c r="B17" s="23">
        <v>93</v>
      </c>
      <c r="C17">
        <v>95.349997999999999</v>
      </c>
      <c r="D17">
        <v>92.900002000000001</v>
      </c>
      <c r="E17">
        <v>93.849997999999999</v>
      </c>
      <c r="F17">
        <v>93.849997999999999</v>
      </c>
      <c r="H17" s="55">
        <v>1.6452194284544446</v>
      </c>
      <c r="I17" s="57">
        <f t="shared" si="0"/>
        <v>-4.2111485350126848E-2</v>
      </c>
    </row>
    <row r="18" spans="1:9" x14ac:dyDescent="0.35">
      <c r="A18" s="1">
        <v>44202</v>
      </c>
      <c r="B18" s="23">
        <v>94.349997999999999</v>
      </c>
      <c r="C18">
        <v>95.5</v>
      </c>
      <c r="D18">
        <v>92.5</v>
      </c>
      <c r="E18">
        <v>93.599997999999999</v>
      </c>
      <c r="F18">
        <v>93.599997999999999</v>
      </c>
      <c r="H18" s="55">
        <v>1.793409435083986</v>
      </c>
      <c r="I18" s="57">
        <f t="shared" si="0"/>
        <v>1.4411757463634899E-2</v>
      </c>
    </row>
    <row r="19" spans="1:9" x14ac:dyDescent="0.35">
      <c r="A19" s="1">
        <v>44203</v>
      </c>
      <c r="B19" s="23">
        <v>94.449996999999996</v>
      </c>
      <c r="C19">
        <v>95.099997999999999</v>
      </c>
      <c r="D19">
        <v>92.050003000000004</v>
      </c>
      <c r="E19">
        <v>93.449996999999996</v>
      </c>
      <c r="F19">
        <v>93.449996999999996</v>
      </c>
      <c r="H19" s="55">
        <v>1.8043863791038639</v>
      </c>
      <c r="I19" s="57">
        <f t="shared" si="0"/>
        <v>1.0593115677897931E-3</v>
      </c>
    </row>
    <row r="20" spans="1:9" x14ac:dyDescent="0.35">
      <c r="A20" s="1">
        <v>44204</v>
      </c>
      <c r="B20" s="23">
        <v>94.400002000000001</v>
      </c>
      <c r="C20">
        <v>94.949996999999996</v>
      </c>
      <c r="D20">
        <v>93.5</v>
      </c>
      <c r="E20">
        <v>93.849997999999999</v>
      </c>
      <c r="F20">
        <v>93.849997999999999</v>
      </c>
      <c r="H20" s="55">
        <v>1.7988984010613458</v>
      </c>
      <c r="I20" s="57">
        <f t="shared" si="0"/>
        <v>-5.2946784678512058E-4</v>
      </c>
    </row>
    <row r="21" spans="1:9" x14ac:dyDescent="0.35">
      <c r="A21" s="1">
        <v>44207</v>
      </c>
      <c r="B21" s="23">
        <v>94.349997999999999</v>
      </c>
      <c r="C21">
        <v>94.349997999999999</v>
      </c>
      <c r="D21">
        <v>92.550003000000004</v>
      </c>
      <c r="E21">
        <v>92.900002000000001</v>
      </c>
      <c r="F21">
        <v>92.900002000000001</v>
      </c>
      <c r="H21" s="55">
        <v>1.793409435083986</v>
      </c>
      <c r="I21" s="57">
        <f t="shared" si="0"/>
        <v>-5.2984372100476349E-4</v>
      </c>
    </row>
    <row r="22" spans="1:9" x14ac:dyDescent="0.35">
      <c r="A22" s="1">
        <v>44208</v>
      </c>
      <c r="B22" s="23">
        <v>93.5</v>
      </c>
      <c r="C22">
        <v>95.650002000000001</v>
      </c>
      <c r="D22">
        <v>93.400002000000001</v>
      </c>
      <c r="E22">
        <v>93.75</v>
      </c>
      <c r="F22">
        <v>93.75</v>
      </c>
      <c r="H22" s="55">
        <v>1.700104697406525</v>
      </c>
      <c r="I22" s="57">
        <f t="shared" si="0"/>
        <v>-9.0498143222494491E-3</v>
      </c>
    </row>
    <row r="23" spans="1:9" x14ac:dyDescent="0.35">
      <c r="A23" s="1">
        <v>44209</v>
      </c>
      <c r="B23" s="23">
        <v>94.400002000000001</v>
      </c>
      <c r="C23">
        <v>94.75</v>
      </c>
      <c r="D23">
        <v>91.150002000000001</v>
      </c>
      <c r="E23">
        <v>92.599997999999999</v>
      </c>
      <c r="F23">
        <v>92.599997999999999</v>
      </c>
      <c r="H23" s="55">
        <v>1.7988984010613458</v>
      </c>
      <c r="I23" s="57">
        <f t="shared" si="0"/>
        <v>9.5796580432540787E-3</v>
      </c>
    </row>
    <row r="24" spans="1:9" x14ac:dyDescent="0.35">
      <c r="A24" s="1">
        <v>44210</v>
      </c>
      <c r="B24" s="23">
        <v>92.650002000000001</v>
      </c>
      <c r="C24">
        <v>92.949996999999996</v>
      </c>
      <c r="D24">
        <v>91</v>
      </c>
      <c r="E24">
        <v>91.25</v>
      </c>
      <c r="F24">
        <v>91.25</v>
      </c>
      <c r="H24" s="55">
        <v>1.6067999597290641</v>
      </c>
      <c r="I24" s="57">
        <f t="shared" si="0"/>
        <v>-1.8712120019910582E-2</v>
      </c>
    </row>
    <row r="25" spans="1:9" x14ac:dyDescent="0.35">
      <c r="A25" s="1">
        <v>44211</v>
      </c>
      <c r="B25" s="23">
        <v>91.849997999999999</v>
      </c>
      <c r="C25">
        <v>91.900002000000001</v>
      </c>
      <c r="D25">
        <v>88.25</v>
      </c>
      <c r="E25">
        <v>89.550003000000004</v>
      </c>
      <c r="F25">
        <v>89.550003000000004</v>
      </c>
      <c r="H25" s="55">
        <v>1.5189830903235835</v>
      </c>
      <c r="I25" s="57">
        <f t="shared" si="0"/>
        <v>-8.6721844314829911E-3</v>
      </c>
    </row>
    <row r="26" spans="1:9" x14ac:dyDescent="0.35">
      <c r="A26" s="1">
        <v>44214</v>
      </c>
      <c r="B26" s="23">
        <v>90.150002000000001</v>
      </c>
      <c r="C26">
        <v>90.5</v>
      </c>
      <c r="D26">
        <v>86.150002000000001</v>
      </c>
      <c r="E26">
        <v>87.25</v>
      </c>
      <c r="F26">
        <v>87.25</v>
      </c>
      <c r="H26" s="55">
        <v>1.3323736149686614</v>
      </c>
      <c r="I26" s="57">
        <f t="shared" si="0"/>
        <v>-1.8681818051928985E-2</v>
      </c>
    </row>
    <row r="27" spans="1:9" x14ac:dyDescent="0.35">
      <c r="A27" s="1">
        <v>44215</v>
      </c>
      <c r="B27" s="23">
        <v>88.349997999999999</v>
      </c>
      <c r="C27">
        <v>91.199996999999996</v>
      </c>
      <c r="D27">
        <v>88.150002000000001</v>
      </c>
      <c r="E27">
        <v>90.199996999999996</v>
      </c>
      <c r="F27">
        <v>90.199996999999996</v>
      </c>
      <c r="H27" s="55">
        <v>1.1347862076590196</v>
      </c>
      <c r="I27" s="57">
        <f t="shared" si="0"/>
        <v>-2.0168795706106007E-2</v>
      </c>
    </row>
    <row r="28" spans="1:9" x14ac:dyDescent="0.35">
      <c r="A28" s="1">
        <v>44216</v>
      </c>
      <c r="B28" s="23">
        <v>90.25</v>
      </c>
      <c r="C28">
        <v>93.699996999999996</v>
      </c>
      <c r="D28">
        <v>89</v>
      </c>
      <c r="E28">
        <v>90.75</v>
      </c>
      <c r="F28">
        <v>90.75</v>
      </c>
      <c r="H28" s="55">
        <v>1.3433504492180015</v>
      </c>
      <c r="I28" s="57">
        <f t="shared" si="0"/>
        <v>2.1277421084523393E-2</v>
      </c>
    </row>
    <row r="29" spans="1:9" x14ac:dyDescent="0.35">
      <c r="A29" s="1">
        <v>44217</v>
      </c>
      <c r="B29" s="23">
        <v>91.25</v>
      </c>
      <c r="C29">
        <v>93.5</v>
      </c>
      <c r="D29">
        <v>88.5</v>
      </c>
      <c r="E29">
        <v>89.150002000000001</v>
      </c>
      <c r="F29">
        <v>89.150002000000001</v>
      </c>
      <c r="H29" s="55">
        <v>1.4531209871221626</v>
      </c>
      <c r="I29" s="57">
        <f t="shared" si="0"/>
        <v>1.1019395249610479E-2</v>
      </c>
    </row>
    <row r="30" spans="1:9" x14ac:dyDescent="0.35">
      <c r="A30" s="1">
        <v>44218</v>
      </c>
      <c r="B30" s="23">
        <v>89.150002000000001</v>
      </c>
      <c r="C30">
        <v>90.150002000000001</v>
      </c>
      <c r="D30">
        <v>87</v>
      </c>
      <c r="E30">
        <v>87.949996999999996</v>
      </c>
      <c r="F30">
        <v>87.949996999999996</v>
      </c>
      <c r="H30" s="55">
        <v>1.2226030770645002</v>
      </c>
      <c r="I30" s="57">
        <f t="shared" si="0"/>
        <v>-2.3282625719351913E-2</v>
      </c>
    </row>
    <row r="31" spans="1:9" x14ac:dyDescent="0.35">
      <c r="A31" s="1">
        <v>44221</v>
      </c>
      <c r="B31" s="23">
        <v>88.099997999999999</v>
      </c>
      <c r="C31">
        <v>88.849997999999999</v>
      </c>
      <c r="D31">
        <v>84.550003000000004</v>
      </c>
      <c r="E31">
        <v>85.550003000000004</v>
      </c>
      <c r="F31">
        <v>85.550003000000004</v>
      </c>
      <c r="H31" s="55">
        <v>1.1073435731829795</v>
      </c>
      <c r="I31" s="57">
        <f t="shared" si="0"/>
        <v>-1.1847856502590992E-2</v>
      </c>
    </row>
    <row r="32" spans="1:9" x14ac:dyDescent="0.35">
      <c r="A32" s="1">
        <v>44223</v>
      </c>
      <c r="B32" s="23">
        <v>85.699996999999996</v>
      </c>
      <c r="C32">
        <v>85.699996999999996</v>
      </c>
      <c r="D32">
        <v>83.150002000000001</v>
      </c>
      <c r="E32">
        <v>84.099997999999999</v>
      </c>
      <c r="F32">
        <v>84.099997999999999</v>
      </c>
      <c r="H32" s="55">
        <v>0.84389417244245468</v>
      </c>
      <c r="I32" s="57">
        <f t="shared" si="0"/>
        <v>-2.7619719642758868E-2</v>
      </c>
    </row>
    <row r="33" spans="1:9" x14ac:dyDescent="0.35">
      <c r="A33" s="1">
        <v>44224</v>
      </c>
      <c r="B33" s="23">
        <v>81.599997999999999</v>
      </c>
      <c r="C33">
        <v>83.800003000000004</v>
      </c>
      <c r="D33">
        <v>81</v>
      </c>
      <c r="E33">
        <v>81.900002000000001</v>
      </c>
      <c r="F33">
        <v>81.900002000000001</v>
      </c>
      <c r="H33" s="55">
        <v>0.39383507680593255</v>
      </c>
      <c r="I33" s="57">
        <f t="shared" si="0"/>
        <v>-4.9023553137642055E-2</v>
      </c>
    </row>
    <row r="34" spans="1:9" x14ac:dyDescent="0.35">
      <c r="A34" s="1">
        <v>44225</v>
      </c>
      <c r="B34" s="23">
        <v>82.650002000000001</v>
      </c>
      <c r="C34">
        <v>84.5</v>
      </c>
      <c r="D34">
        <v>82.25</v>
      </c>
      <c r="E34">
        <v>82.800003000000004</v>
      </c>
      <c r="F34">
        <v>82.800003000000004</v>
      </c>
      <c r="H34" s="55">
        <v>0.50909458068745339</v>
      </c>
      <c r="I34" s="57">
        <f t="shared" si="0"/>
        <v>1.2785611005202932E-2</v>
      </c>
    </row>
    <row r="35" spans="1:9" x14ac:dyDescent="0.35">
      <c r="A35" s="1">
        <v>44228</v>
      </c>
      <c r="B35" s="23">
        <v>83.300003000000004</v>
      </c>
      <c r="C35">
        <v>85.699996999999996</v>
      </c>
      <c r="D35">
        <v>83</v>
      </c>
      <c r="E35">
        <v>84.699996999999996</v>
      </c>
      <c r="F35">
        <v>84.699996999999996</v>
      </c>
      <c r="H35" s="55">
        <v>0.58044554009569638</v>
      </c>
      <c r="I35" s="57">
        <f t="shared" si="0"/>
        <v>7.8337367217421721E-3</v>
      </c>
    </row>
    <row r="36" spans="1:9" x14ac:dyDescent="0.35">
      <c r="A36" s="1">
        <v>44229</v>
      </c>
      <c r="B36" s="23">
        <v>85.550003000000004</v>
      </c>
      <c r="C36">
        <v>87.099997999999999</v>
      </c>
      <c r="D36">
        <v>85.099997999999999</v>
      </c>
      <c r="E36">
        <v>85.400002000000001</v>
      </c>
      <c r="F36">
        <v>85.400002000000001</v>
      </c>
      <c r="H36" s="55">
        <v>0.82742925038005877</v>
      </c>
      <c r="I36" s="57">
        <f t="shared" si="0"/>
        <v>2.6652450218211918E-2</v>
      </c>
    </row>
    <row r="37" spans="1:9" x14ac:dyDescent="0.35">
      <c r="A37" s="1">
        <v>44230</v>
      </c>
      <c r="B37" s="23">
        <v>85.199996999999996</v>
      </c>
      <c r="C37">
        <v>86.699996999999996</v>
      </c>
      <c r="D37">
        <v>84.050003000000004</v>
      </c>
      <c r="E37">
        <v>85.5</v>
      </c>
      <c r="F37">
        <v>85.5</v>
      </c>
      <c r="H37" s="55">
        <v>0.78900890349037411</v>
      </c>
      <c r="I37" s="57">
        <f t="shared" si="0"/>
        <v>-4.099636781412252E-3</v>
      </c>
    </row>
    <row r="38" spans="1:9" x14ac:dyDescent="0.35">
      <c r="A38" s="1">
        <v>44231</v>
      </c>
      <c r="B38" s="23">
        <v>85.949996999999996</v>
      </c>
      <c r="C38">
        <v>88.199996999999996</v>
      </c>
      <c r="D38">
        <v>85.5</v>
      </c>
      <c r="E38">
        <v>86.849997999999999</v>
      </c>
      <c r="F38">
        <v>86.849997999999999</v>
      </c>
      <c r="H38" s="55">
        <v>0.87133680691849491</v>
      </c>
      <c r="I38" s="57">
        <f t="shared" si="0"/>
        <v>8.764298300841843E-3</v>
      </c>
    </row>
    <row r="39" spans="1:9" x14ac:dyDescent="0.35">
      <c r="A39" s="1">
        <v>44232</v>
      </c>
      <c r="B39" s="23">
        <v>89</v>
      </c>
      <c r="C39">
        <v>92</v>
      </c>
      <c r="D39">
        <v>88</v>
      </c>
      <c r="E39">
        <v>88.349997999999999</v>
      </c>
      <c r="F39">
        <v>88.349997999999999</v>
      </c>
      <c r="H39" s="55">
        <v>1.2061372768378003</v>
      </c>
      <c r="I39" s="57">
        <f t="shared" si="0"/>
        <v>3.4870672807296235E-2</v>
      </c>
    </row>
    <row r="40" spans="1:9" x14ac:dyDescent="0.35">
      <c r="A40" s="1">
        <v>44235</v>
      </c>
      <c r="B40" s="23">
        <v>88.599997999999999</v>
      </c>
      <c r="C40">
        <v>90.300003000000004</v>
      </c>
      <c r="D40">
        <v>87.800003000000004</v>
      </c>
      <c r="E40">
        <v>88.199996999999996</v>
      </c>
      <c r="F40">
        <v>88.199996999999996</v>
      </c>
      <c r="H40" s="55">
        <v>1.1622288421350599</v>
      </c>
      <c r="I40" s="57">
        <f t="shared" si="0"/>
        <v>-4.5045346944682253E-3</v>
      </c>
    </row>
    <row r="41" spans="1:9" x14ac:dyDescent="0.35">
      <c r="A41" s="1">
        <v>44236</v>
      </c>
      <c r="B41" s="23">
        <v>88.800003000000004</v>
      </c>
      <c r="C41">
        <v>88.800003000000004</v>
      </c>
      <c r="D41">
        <v>86.5</v>
      </c>
      <c r="E41">
        <v>86.800003000000004</v>
      </c>
      <c r="F41">
        <v>86.800003000000004</v>
      </c>
      <c r="H41" s="55">
        <v>1.1841834985685822</v>
      </c>
      <c r="I41" s="57">
        <f t="shared" si="0"/>
        <v>2.2548487442360845E-3</v>
      </c>
    </row>
    <row r="42" spans="1:9" x14ac:dyDescent="0.35">
      <c r="A42" s="1">
        <v>44237</v>
      </c>
      <c r="B42" s="23">
        <v>87.5</v>
      </c>
      <c r="C42">
        <v>90.400002000000001</v>
      </c>
      <c r="D42">
        <v>87.050003000000004</v>
      </c>
      <c r="E42">
        <v>87.900002000000001</v>
      </c>
      <c r="F42">
        <v>87.900002000000001</v>
      </c>
      <c r="H42" s="55">
        <v>1.0414814699815587</v>
      </c>
      <c r="I42" s="57">
        <f t="shared" si="0"/>
        <v>-1.4747890418338912E-2</v>
      </c>
    </row>
    <row r="43" spans="1:9" x14ac:dyDescent="0.35">
      <c r="A43" s="1">
        <v>44238</v>
      </c>
      <c r="B43" s="23">
        <v>87.300003000000004</v>
      </c>
      <c r="C43">
        <v>89.699996999999996</v>
      </c>
      <c r="D43">
        <v>87</v>
      </c>
      <c r="E43">
        <v>87.75</v>
      </c>
      <c r="F43">
        <v>87.75</v>
      </c>
      <c r="H43" s="55">
        <v>1.0195276917123406</v>
      </c>
      <c r="I43" s="57">
        <f t="shared" si="0"/>
        <v>-2.2882961537516026E-3</v>
      </c>
    </row>
    <row r="44" spans="1:9" x14ac:dyDescent="0.35">
      <c r="A44" s="1">
        <v>44239</v>
      </c>
      <c r="B44" s="23">
        <v>93.800003000000004</v>
      </c>
      <c r="C44">
        <v>93.800003000000004</v>
      </c>
      <c r="D44">
        <v>89.849997999999999</v>
      </c>
      <c r="E44">
        <v>90.699996999999996</v>
      </c>
      <c r="F44">
        <v>90.699996999999996</v>
      </c>
      <c r="H44" s="55">
        <v>1.7330361880893874</v>
      </c>
      <c r="I44" s="57">
        <f t="shared" si="0"/>
        <v>7.1814390785303883E-2</v>
      </c>
    </row>
    <row r="45" spans="1:9" x14ac:dyDescent="0.35">
      <c r="A45" s="1">
        <v>44242</v>
      </c>
      <c r="B45" s="23">
        <v>91.400002000000001</v>
      </c>
      <c r="C45">
        <v>91.550003000000004</v>
      </c>
      <c r="D45">
        <v>89</v>
      </c>
      <c r="E45">
        <v>89.300003000000004</v>
      </c>
      <c r="F45">
        <v>89.300003000000004</v>
      </c>
      <c r="H45" s="55">
        <v>1.4695867873488626</v>
      </c>
      <c r="I45" s="57">
        <f t="shared" si="0"/>
        <v>-2.5919387653178812E-2</v>
      </c>
    </row>
    <row r="46" spans="1:9" x14ac:dyDescent="0.35">
      <c r="A46" s="1">
        <v>44243</v>
      </c>
      <c r="B46" s="23">
        <v>88.949996999999996</v>
      </c>
      <c r="C46">
        <v>89.050003000000004</v>
      </c>
      <c r="D46">
        <v>87</v>
      </c>
      <c r="E46">
        <v>87.349997999999999</v>
      </c>
      <c r="F46">
        <v>87.349997999999999</v>
      </c>
      <c r="H46" s="55">
        <v>1.200648420630978</v>
      </c>
      <c r="I46" s="57">
        <f t="shared" si="0"/>
        <v>-2.7171119956911433E-2</v>
      </c>
    </row>
    <row r="47" spans="1:9" x14ac:dyDescent="0.35">
      <c r="A47" s="1">
        <v>44244</v>
      </c>
      <c r="B47" s="23">
        <v>87.300003000000004</v>
      </c>
      <c r="C47">
        <v>90.650002000000001</v>
      </c>
      <c r="D47">
        <v>86.099997999999999</v>
      </c>
      <c r="E47">
        <v>88.349997999999999</v>
      </c>
      <c r="F47">
        <v>88.349997999999999</v>
      </c>
      <c r="H47" s="55">
        <v>1.0195276917123406</v>
      </c>
      <c r="I47" s="57">
        <f t="shared" si="0"/>
        <v>-1.8723883175213583E-2</v>
      </c>
    </row>
    <row r="48" spans="1:9" x14ac:dyDescent="0.35">
      <c r="A48" s="1">
        <v>44245</v>
      </c>
      <c r="B48" s="23">
        <v>88.550003000000004</v>
      </c>
      <c r="C48">
        <v>89.300003000000004</v>
      </c>
      <c r="D48">
        <v>87.550003000000004</v>
      </c>
      <c r="E48">
        <v>88.25</v>
      </c>
      <c r="F48">
        <v>88.25</v>
      </c>
      <c r="H48" s="55">
        <v>1.1567408640925418</v>
      </c>
      <c r="I48" s="57">
        <f t="shared" si="0"/>
        <v>1.4216900898189177E-2</v>
      </c>
    </row>
    <row r="49" spans="1:9" x14ac:dyDescent="0.35">
      <c r="A49" s="1">
        <v>44246</v>
      </c>
      <c r="B49" s="23">
        <v>88</v>
      </c>
      <c r="C49">
        <v>88.5</v>
      </c>
      <c r="D49">
        <v>85.449996999999996</v>
      </c>
      <c r="E49">
        <v>86.25</v>
      </c>
      <c r="F49">
        <v>86.25</v>
      </c>
      <c r="H49" s="55">
        <v>1.0963667389336391</v>
      </c>
      <c r="I49" s="57">
        <f t="shared" si="0"/>
        <v>-6.2305836297998239E-3</v>
      </c>
    </row>
    <row r="50" spans="1:9" x14ac:dyDescent="0.35">
      <c r="A50" s="1">
        <v>44249</v>
      </c>
      <c r="B50" s="23">
        <v>86.25</v>
      </c>
      <c r="C50">
        <v>86.25</v>
      </c>
      <c r="D50">
        <v>83</v>
      </c>
      <c r="E50">
        <v>83.800003000000004</v>
      </c>
      <c r="F50">
        <v>83.800003000000004</v>
      </c>
      <c r="H50" s="55">
        <v>0.90426829760135741</v>
      </c>
      <c r="I50" s="57">
        <f t="shared" si="0"/>
        <v>-2.0086758566737344E-2</v>
      </c>
    </row>
    <row r="51" spans="1:9" x14ac:dyDescent="0.35">
      <c r="A51" s="1">
        <v>44250</v>
      </c>
      <c r="B51" s="23">
        <v>84.199996999999996</v>
      </c>
      <c r="C51">
        <v>84.75</v>
      </c>
      <c r="D51">
        <v>82.550003000000004</v>
      </c>
      <c r="E51">
        <v>82.949996999999996</v>
      </c>
      <c r="F51">
        <v>82.949996999999996</v>
      </c>
      <c r="H51" s="55">
        <v>0.67923836558621309</v>
      </c>
      <c r="I51" s="57">
        <f t="shared" si="0"/>
        <v>-2.4055170292642401E-2</v>
      </c>
    </row>
    <row r="52" spans="1:9" x14ac:dyDescent="0.35">
      <c r="A52" s="1">
        <v>44251</v>
      </c>
      <c r="B52" s="23">
        <v>83.5</v>
      </c>
      <c r="C52">
        <v>85.150002000000001</v>
      </c>
      <c r="D52">
        <v>83.050003000000004</v>
      </c>
      <c r="E52">
        <v>83.75</v>
      </c>
      <c r="F52">
        <v>83.75</v>
      </c>
      <c r="H52" s="55">
        <v>0.60239931836491445</v>
      </c>
      <c r="I52" s="57">
        <f t="shared" si="0"/>
        <v>-8.3482537620169321E-3</v>
      </c>
    </row>
    <row r="53" spans="1:9" x14ac:dyDescent="0.35">
      <c r="A53" s="1">
        <v>44252</v>
      </c>
      <c r="B53" s="23">
        <v>84</v>
      </c>
      <c r="C53">
        <v>86.699996999999996</v>
      </c>
      <c r="D53">
        <v>84</v>
      </c>
      <c r="E53">
        <v>84.949996999999996</v>
      </c>
      <c r="F53">
        <v>84.949996999999996</v>
      </c>
      <c r="H53" s="55">
        <v>0.65728458731699502</v>
      </c>
      <c r="I53" s="57">
        <f t="shared" si="0"/>
        <v>5.9701669865037544E-3</v>
      </c>
    </row>
    <row r="54" spans="1:9" x14ac:dyDescent="0.35">
      <c r="A54" s="1">
        <v>44253</v>
      </c>
      <c r="B54" s="23">
        <v>83.699996999999996</v>
      </c>
      <c r="C54">
        <v>84.75</v>
      </c>
      <c r="D54">
        <v>82.5</v>
      </c>
      <c r="E54">
        <v>82.650002000000001</v>
      </c>
      <c r="F54">
        <v>82.650002000000001</v>
      </c>
      <c r="H54" s="55">
        <v>0.62435309663413252</v>
      </c>
      <c r="I54" s="57">
        <f t="shared" si="0"/>
        <v>-3.5778571901785524E-3</v>
      </c>
    </row>
    <row r="55" spans="1:9" x14ac:dyDescent="0.35">
      <c r="A55" s="1">
        <v>44256</v>
      </c>
      <c r="B55" s="23">
        <v>83.699996999999996</v>
      </c>
      <c r="C55">
        <v>84.949996999999996</v>
      </c>
      <c r="D55">
        <v>82.800003000000004</v>
      </c>
      <c r="E55">
        <v>83.25</v>
      </c>
      <c r="F55">
        <v>83.25</v>
      </c>
      <c r="H55" s="55">
        <v>0.62435309663413252</v>
      </c>
      <c r="I55" s="57">
        <f t="shared" si="0"/>
        <v>0</v>
      </c>
    </row>
    <row r="56" spans="1:9" x14ac:dyDescent="0.35">
      <c r="A56" s="1">
        <v>44257</v>
      </c>
      <c r="B56" s="23">
        <v>83.5</v>
      </c>
      <c r="C56">
        <v>84.900002000000001</v>
      </c>
      <c r="D56">
        <v>83.199996999999996</v>
      </c>
      <c r="E56">
        <v>83.849997999999999</v>
      </c>
      <c r="F56">
        <v>83.849997999999999</v>
      </c>
      <c r="H56" s="55">
        <v>0.60239931836491445</v>
      </c>
      <c r="I56" s="57">
        <f t="shared" si="0"/>
        <v>-2.3923097963252649E-3</v>
      </c>
    </row>
    <row r="57" spans="1:9" x14ac:dyDescent="0.35">
      <c r="A57" s="1">
        <v>44258</v>
      </c>
      <c r="B57" s="23">
        <v>84.900002000000001</v>
      </c>
      <c r="C57">
        <v>89.800003000000004</v>
      </c>
      <c r="D57">
        <v>83.599997999999999</v>
      </c>
      <c r="E57">
        <v>88.849997999999999</v>
      </c>
      <c r="F57">
        <v>88.849997999999999</v>
      </c>
      <c r="H57" s="55">
        <v>0.75607829097181578</v>
      </c>
      <c r="I57" s="57">
        <f t="shared" si="0"/>
        <v>1.6627485017617641E-2</v>
      </c>
    </row>
    <row r="58" spans="1:9" x14ac:dyDescent="0.35">
      <c r="A58" s="1">
        <v>44259</v>
      </c>
      <c r="B58" s="23">
        <v>86.5</v>
      </c>
      <c r="C58">
        <v>90.599997999999999</v>
      </c>
      <c r="D58">
        <v>86</v>
      </c>
      <c r="E58">
        <v>87.550003000000004</v>
      </c>
      <c r="F58">
        <v>87.550003000000004</v>
      </c>
      <c r="H58" s="55">
        <v>0.93171093207739764</v>
      </c>
      <c r="I58" s="57">
        <f t="shared" si="0"/>
        <v>1.8670297063406165E-2</v>
      </c>
    </row>
    <row r="59" spans="1:9" x14ac:dyDescent="0.35">
      <c r="A59" s="1">
        <v>44260</v>
      </c>
      <c r="B59" s="23">
        <v>87.5</v>
      </c>
      <c r="C59">
        <v>87.949996999999996</v>
      </c>
      <c r="D59">
        <v>84.300003000000004</v>
      </c>
      <c r="E59">
        <v>84.949996999999996</v>
      </c>
      <c r="F59">
        <v>84.949996999999996</v>
      </c>
      <c r="H59" s="55">
        <v>1.0414814699815587</v>
      </c>
      <c r="I59" s="57">
        <f t="shared" si="0"/>
        <v>1.1494379425735212E-2</v>
      </c>
    </row>
    <row r="60" spans="1:9" x14ac:dyDescent="0.35">
      <c r="A60" s="1">
        <v>44263</v>
      </c>
      <c r="B60" s="23">
        <v>84.849997999999999</v>
      </c>
      <c r="C60">
        <v>86.349997999999999</v>
      </c>
      <c r="D60">
        <v>83.599997999999999</v>
      </c>
      <c r="E60">
        <v>84.599997999999999</v>
      </c>
      <c r="F60">
        <v>84.599997999999999</v>
      </c>
      <c r="H60" s="55">
        <v>0.75058932499445596</v>
      </c>
      <c r="I60" s="57">
        <f t="shared" si="0"/>
        <v>-3.0753825254341425E-2</v>
      </c>
    </row>
    <row r="61" spans="1:9" x14ac:dyDescent="0.35">
      <c r="A61" s="1">
        <v>44264</v>
      </c>
      <c r="B61" s="23">
        <v>84.599997999999999</v>
      </c>
      <c r="C61">
        <v>85.400002000000001</v>
      </c>
      <c r="D61">
        <v>82.800003000000004</v>
      </c>
      <c r="E61">
        <v>83.5</v>
      </c>
      <c r="F61">
        <v>83.5</v>
      </c>
      <c r="H61" s="55">
        <v>0.72314669051841574</v>
      </c>
      <c r="I61" s="57">
        <f t="shared" si="0"/>
        <v>-2.9507251377119599E-3</v>
      </c>
    </row>
    <row r="62" spans="1:9" x14ac:dyDescent="0.35">
      <c r="A62" s="1">
        <v>44265</v>
      </c>
      <c r="B62" s="23">
        <v>85.25</v>
      </c>
      <c r="C62">
        <v>85.900002000000001</v>
      </c>
      <c r="D62">
        <v>82.699996999999996</v>
      </c>
      <c r="E62">
        <v>83.099997999999999</v>
      </c>
      <c r="F62">
        <v>83.099997999999999</v>
      </c>
      <c r="H62" s="55">
        <v>0.79449775969719627</v>
      </c>
      <c r="I62" s="57">
        <f t="shared" si="0"/>
        <v>7.6538731921108397E-3</v>
      </c>
    </row>
    <row r="63" spans="1:9" x14ac:dyDescent="0.35">
      <c r="A63" s="1">
        <v>44267</v>
      </c>
      <c r="B63" s="23">
        <v>83.949996999999996</v>
      </c>
      <c r="C63">
        <v>84.199996999999996</v>
      </c>
      <c r="D63">
        <v>82</v>
      </c>
      <c r="E63">
        <v>82.550003000000004</v>
      </c>
      <c r="F63">
        <v>82.550003000000004</v>
      </c>
      <c r="H63" s="55">
        <v>0.65179573111017275</v>
      </c>
      <c r="I63" s="57">
        <f t="shared" si="0"/>
        <v>-1.5366768375633902E-2</v>
      </c>
    </row>
    <row r="64" spans="1:9" x14ac:dyDescent="0.35">
      <c r="A64" s="1">
        <v>44270</v>
      </c>
      <c r="B64" s="23">
        <v>83.25</v>
      </c>
      <c r="C64">
        <v>83.25</v>
      </c>
      <c r="D64">
        <v>79.650002000000001</v>
      </c>
      <c r="E64">
        <v>80.75</v>
      </c>
      <c r="F64">
        <v>80.75</v>
      </c>
      <c r="H64" s="55">
        <v>0.57495668388887422</v>
      </c>
      <c r="I64" s="57">
        <f t="shared" si="0"/>
        <v>-8.3732189274390283E-3</v>
      </c>
    </row>
    <row r="65" spans="1:9" x14ac:dyDescent="0.35">
      <c r="A65" s="1">
        <v>44271</v>
      </c>
      <c r="B65" s="23">
        <v>80.599997999999999</v>
      </c>
      <c r="C65">
        <v>80.599997999999999</v>
      </c>
      <c r="D65">
        <v>78.699996999999996</v>
      </c>
      <c r="E65">
        <v>79.150002000000001</v>
      </c>
      <c r="F65">
        <v>79.150002000000001</v>
      </c>
      <c r="H65" s="55">
        <v>0.28406453890177152</v>
      </c>
      <c r="I65" s="57">
        <f t="shared" si="0"/>
        <v>-3.2349504161866743E-2</v>
      </c>
    </row>
    <row r="66" spans="1:9" x14ac:dyDescent="0.35">
      <c r="A66" s="1">
        <v>44272</v>
      </c>
      <c r="B66" s="23">
        <v>78.300003000000004</v>
      </c>
      <c r="C66">
        <v>81.800003000000004</v>
      </c>
      <c r="D66">
        <v>77.050003000000004</v>
      </c>
      <c r="E66">
        <v>77.900002000000001</v>
      </c>
      <c r="F66">
        <v>77.900002000000001</v>
      </c>
      <c r="H66" s="55">
        <v>3.1592850574891092E-2</v>
      </c>
      <c r="I66" s="57">
        <f t="shared" si="0"/>
        <v>-2.8950983387753516E-2</v>
      </c>
    </row>
    <row r="67" spans="1:9" x14ac:dyDescent="0.35">
      <c r="A67" s="1">
        <v>44273</v>
      </c>
      <c r="B67" s="23">
        <v>77.800003000000004</v>
      </c>
      <c r="C67">
        <v>79</v>
      </c>
      <c r="D67">
        <v>74.599997999999999</v>
      </c>
      <c r="E67">
        <v>75.349997999999999</v>
      </c>
      <c r="F67">
        <v>75.349997999999999</v>
      </c>
      <c r="H67" s="55">
        <v>-2.3292418377189438E-2</v>
      </c>
      <c r="I67" s="57">
        <f t="shared" si="0"/>
        <v>-6.4061715661763987E-3</v>
      </c>
    </row>
    <row r="68" spans="1:9" x14ac:dyDescent="0.35">
      <c r="A68" s="1">
        <v>44274</v>
      </c>
      <c r="B68" s="23">
        <v>73</v>
      </c>
      <c r="C68">
        <v>74.300003000000004</v>
      </c>
      <c r="D68">
        <v>69.25</v>
      </c>
      <c r="E68">
        <v>71.800003000000004</v>
      </c>
      <c r="F68">
        <v>71.800003000000004</v>
      </c>
      <c r="H68" s="55">
        <v>-0.55019132962877659</v>
      </c>
      <c r="I68" s="57">
        <f t="shared" ref="I68:I131" si="1">LN(B68/B67)</f>
        <v>-6.3682028596365362E-2</v>
      </c>
    </row>
    <row r="69" spans="1:9" x14ac:dyDescent="0.35">
      <c r="A69" s="1">
        <v>44277</v>
      </c>
      <c r="B69" s="23">
        <v>72.949996999999996</v>
      </c>
      <c r="C69">
        <v>77</v>
      </c>
      <c r="D69">
        <v>71.849997999999999</v>
      </c>
      <c r="E69">
        <v>76.400002000000001</v>
      </c>
      <c r="F69">
        <v>76.400002000000001</v>
      </c>
      <c r="H69" s="55">
        <v>-0.55568018583559886</v>
      </c>
      <c r="I69" s="57">
        <f t="shared" si="1"/>
        <v>-6.8520730365497829E-4</v>
      </c>
    </row>
    <row r="70" spans="1:9" x14ac:dyDescent="0.35">
      <c r="A70" s="1">
        <v>44278</v>
      </c>
      <c r="B70" s="23">
        <v>77</v>
      </c>
      <c r="C70">
        <v>77.900002000000001</v>
      </c>
      <c r="D70">
        <v>74.550003000000004</v>
      </c>
      <c r="E70">
        <v>74.75</v>
      </c>
      <c r="F70">
        <v>74.75</v>
      </c>
      <c r="H70" s="55">
        <v>-0.11110917801213241</v>
      </c>
      <c r="I70" s="57">
        <f t="shared" si="1"/>
        <v>5.40311880089476E-2</v>
      </c>
    </row>
    <row r="71" spans="1:9" x14ac:dyDescent="0.35">
      <c r="A71" s="1">
        <v>44279</v>
      </c>
      <c r="B71" s="23">
        <v>72.349997999999999</v>
      </c>
      <c r="C71">
        <v>73.949996999999996</v>
      </c>
      <c r="D71">
        <v>71.599997999999999</v>
      </c>
      <c r="E71">
        <v>71.849997999999999</v>
      </c>
      <c r="F71">
        <v>71.849997999999999</v>
      </c>
      <c r="H71" s="55">
        <v>-0.62154239880755724</v>
      </c>
      <c r="I71" s="57">
        <f t="shared" si="1"/>
        <v>-6.2289996419591508E-2</v>
      </c>
    </row>
    <row r="72" spans="1:9" x14ac:dyDescent="0.35">
      <c r="A72" s="1">
        <v>44280</v>
      </c>
      <c r="B72" s="23">
        <v>72.099997999999999</v>
      </c>
      <c r="C72">
        <v>72.550003000000004</v>
      </c>
      <c r="D72">
        <v>68.349997999999999</v>
      </c>
      <c r="E72">
        <v>68.75</v>
      </c>
      <c r="F72">
        <v>68.75</v>
      </c>
      <c r="H72" s="55">
        <v>-0.64898503328359747</v>
      </c>
      <c r="I72" s="57">
        <f t="shared" si="1"/>
        <v>-3.4614088824403959E-3</v>
      </c>
    </row>
    <row r="73" spans="1:9" x14ac:dyDescent="0.35">
      <c r="A73" s="1">
        <v>44281</v>
      </c>
      <c r="B73" s="23">
        <v>69</v>
      </c>
      <c r="C73">
        <v>70.75</v>
      </c>
      <c r="D73">
        <v>68.900002000000001</v>
      </c>
      <c r="E73">
        <v>69.25</v>
      </c>
      <c r="F73">
        <v>69.25</v>
      </c>
      <c r="H73" s="55">
        <v>-0.98927348124542092</v>
      </c>
      <c r="I73" s="57">
        <f t="shared" si="1"/>
        <v>-4.3947511954392587E-2</v>
      </c>
    </row>
    <row r="74" spans="1:9" x14ac:dyDescent="0.35">
      <c r="A74" s="1">
        <v>44285</v>
      </c>
      <c r="B74" s="23">
        <v>69.599997999999999</v>
      </c>
      <c r="C74">
        <v>70.099997999999999</v>
      </c>
      <c r="D74">
        <v>68</v>
      </c>
      <c r="E74">
        <v>68.349997999999999</v>
      </c>
      <c r="F74">
        <v>68.349997999999999</v>
      </c>
      <c r="H74" s="55">
        <v>-0.92341137804400009</v>
      </c>
      <c r="I74" s="57">
        <f t="shared" si="1"/>
        <v>8.6580340074820742E-3</v>
      </c>
    </row>
    <row r="75" spans="1:9" x14ac:dyDescent="0.35">
      <c r="A75" s="1">
        <v>44286</v>
      </c>
      <c r="B75" s="23">
        <v>68.800003000000004</v>
      </c>
      <c r="C75">
        <v>71.199996999999996</v>
      </c>
      <c r="D75">
        <v>68.599997999999999</v>
      </c>
      <c r="E75">
        <v>69.300003000000004</v>
      </c>
      <c r="F75">
        <v>69.300003000000004</v>
      </c>
      <c r="H75" s="55">
        <v>-1.011227259514639</v>
      </c>
      <c r="I75" s="57">
        <f t="shared" si="1"/>
        <v>-1.1560750060793164E-2</v>
      </c>
    </row>
    <row r="76" spans="1:9" x14ac:dyDescent="0.35">
      <c r="A76" s="1">
        <v>44287</v>
      </c>
      <c r="B76" s="23">
        <v>70.199996999999996</v>
      </c>
      <c r="C76">
        <v>72.599997999999999</v>
      </c>
      <c r="D76">
        <v>69.699996999999996</v>
      </c>
      <c r="E76">
        <v>72.150002000000001</v>
      </c>
      <c r="F76">
        <v>72.150002000000001</v>
      </c>
      <c r="H76" s="55">
        <v>-0.85754916507204171</v>
      </c>
      <c r="I76" s="57">
        <f t="shared" si="1"/>
        <v>2.0144479752773392E-2</v>
      </c>
    </row>
    <row r="77" spans="1:9" x14ac:dyDescent="0.35">
      <c r="A77" s="1">
        <v>44291</v>
      </c>
      <c r="B77" s="23">
        <v>71</v>
      </c>
      <c r="C77">
        <v>71.199996999999996</v>
      </c>
      <c r="D77">
        <v>68</v>
      </c>
      <c r="E77">
        <v>68.75</v>
      </c>
      <c r="F77">
        <v>68.75</v>
      </c>
      <c r="H77" s="55">
        <v>-0.76973240543709875</v>
      </c>
      <c r="I77" s="57">
        <f t="shared" si="1"/>
        <v>1.1331608744593763E-2</v>
      </c>
    </row>
    <row r="78" spans="1:9" x14ac:dyDescent="0.35">
      <c r="A78" s="1">
        <v>44292</v>
      </c>
      <c r="B78" s="23">
        <v>68.75</v>
      </c>
      <c r="C78">
        <v>69.800003000000004</v>
      </c>
      <c r="D78">
        <v>68.099997999999999</v>
      </c>
      <c r="E78">
        <v>69.400002000000001</v>
      </c>
      <c r="F78">
        <v>69.400002000000001</v>
      </c>
      <c r="H78" s="55">
        <v>-1.016716115721461</v>
      </c>
      <c r="I78" s="57">
        <f t="shared" si="1"/>
        <v>-3.2203140494634706E-2</v>
      </c>
    </row>
    <row r="79" spans="1:9" x14ac:dyDescent="0.35">
      <c r="A79" s="1">
        <v>44293</v>
      </c>
      <c r="B79" s="23">
        <v>69</v>
      </c>
      <c r="C79">
        <v>72.400002000000001</v>
      </c>
      <c r="D79">
        <v>68.75</v>
      </c>
      <c r="E79">
        <v>71.849997999999999</v>
      </c>
      <c r="F79">
        <v>71.849997999999999</v>
      </c>
      <c r="H79" s="55">
        <v>-0.98927348124542092</v>
      </c>
      <c r="I79" s="57">
        <f t="shared" si="1"/>
        <v>3.6297680505787311E-3</v>
      </c>
    </row>
    <row r="80" spans="1:9" x14ac:dyDescent="0.35">
      <c r="A80" s="1">
        <v>44294</v>
      </c>
      <c r="B80" s="23">
        <v>71.849997999999999</v>
      </c>
      <c r="C80">
        <v>72.199996999999996</v>
      </c>
      <c r="D80">
        <v>70.5</v>
      </c>
      <c r="E80">
        <v>71.449996999999996</v>
      </c>
      <c r="F80">
        <v>71.449996999999996</v>
      </c>
      <c r="H80" s="55">
        <v>-0.6764276677596377</v>
      </c>
      <c r="I80" s="57">
        <f t="shared" si="1"/>
        <v>4.0474080092005212E-2</v>
      </c>
    </row>
    <row r="81" spans="1:9" x14ac:dyDescent="0.35">
      <c r="A81" s="1">
        <v>44295</v>
      </c>
      <c r="B81" s="23">
        <v>70.650002000000001</v>
      </c>
      <c r="C81">
        <v>71.449996999999996</v>
      </c>
      <c r="D81">
        <v>70.150002000000001</v>
      </c>
      <c r="E81">
        <v>71.050003000000004</v>
      </c>
      <c r="F81">
        <v>71.050003000000004</v>
      </c>
      <c r="H81" s="55">
        <v>-0.80815187416247924</v>
      </c>
      <c r="I81" s="57">
        <f t="shared" si="1"/>
        <v>-1.6842447250165135E-2</v>
      </c>
    </row>
    <row r="82" spans="1:9" x14ac:dyDescent="0.35">
      <c r="A82" s="1">
        <v>44298</v>
      </c>
      <c r="B82" s="23">
        <v>68</v>
      </c>
      <c r="C82">
        <v>69</v>
      </c>
      <c r="D82">
        <v>65.199996999999996</v>
      </c>
      <c r="E82">
        <v>66.349997999999999</v>
      </c>
      <c r="F82">
        <v>66.349997999999999</v>
      </c>
      <c r="H82" s="55">
        <v>-1.0990440191495818</v>
      </c>
      <c r="I82" s="57">
        <f t="shared" si="1"/>
        <v>-3.8230432262992678E-2</v>
      </c>
    </row>
    <row r="83" spans="1:9" x14ac:dyDescent="0.35">
      <c r="A83" s="1">
        <v>44299</v>
      </c>
      <c r="B83" s="23">
        <v>65.199996999999996</v>
      </c>
      <c r="C83">
        <v>70.449996999999996</v>
      </c>
      <c r="D83">
        <v>65.199996999999996</v>
      </c>
      <c r="E83">
        <v>68.199996999999996</v>
      </c>
      <c r="F83">
        <v>68.199996999999996</v>
      </c>
      <c r="H83" s="55">
        <v>-1.4064018545928469</v>
      </c>
      <c r="I83" s="57">
        <f t="shared" si="1"/>
        <v>-4.2048282255770543E-2</v>
      </c>
    </row>
    <row r="84" spans="1:9" x14ac:dyDescent="0.35">
      <c r="A84" s="1">
        <v>44301</v>
      </c>
      <c r="B84" s="23">
        <v>68</v>
      </c>
      <c r="C84">
        <v>68.25</v>
      </c>
      <c r="D84">
        <v>65.5</v>
      </c>
      <c r="E84">
        <v>66.75</v>
      </c>
      <c r="F84">
        <v>66.75</v>
      </c>
      <c r="H84" s="55">
        <v>-1.0990440191495818</v>
      </c>
      <c r="I84" s="57">
        <f t="shared" si="1"/>
        <v>4.2048282255770564E-2</v>
      </c>
    </row>
    <row r="85" spans="1:9" x14ac:dyDescent="0.35">
      <c r="A85" s="1">
        <v>44302</v>
      </c>
      <c r="B85" s="23">
        <v>67.400002000000001</v>
      </c>
      <c r="C85">
        <v>68.199996999999996</v>
      </c>
      <c r="D85">
        <v>65.699996999999996</v>
      </c>
      <c r="E85">
        <v>65.900002000000001</v>
      </c>
      <c r="F85">
        <v>65.900002000000001</v>
      </c>
      <c r="H85" s="55">
        <v>-1.1649061223510027</v>
      </c>
      <c r="I85" s="57">
        <f t="shared" si="1"/>
        <v>-8.8626575842552686E-3</v>
      </c>
    </row>
    <row r="86" spans="1:9" x14ac:dyDescent="0.35">
      <c r="A86" s="1">
        <v>44305</v>
      </c>
      <c r="B86" s="23">
        <v>63</v>
      </c>
      <c r="C86">
        <v>63</v>
      </c>
      <c r="D86">
        <v>61.049999</v>
      </c>
      <c r="E86">
        <v>61.299999</v>
      </c>
      <c r="F86">
        <v>61.299999</v>
      </c>
      <c r="H86" s="55">
        <v>-1.6478967086703873</v>
      </c>
      <c r="I86" s="57">
        <f t="shared" si="1"/>
        <v>-6.7510321200318787E-2</v>
      </c>
    </row>
    <row r="87" spans="1:9" x14ac:dyDescent="0.35">
      <c r="A87" s="1">
        <v>44306</v>
      </c>
      <c r="B87" s="23">
        <v>62.25</v>
      </c>
      <c r="C87">
        <v>63.400002000000001</v>
      </c>
      <c r="D87">
        <v>60.549999</v>
      </c>
      <c r="E87">
        <v>61.450001</v>
      </c>
      <c r="F87">
        <v>61.450001</v>
      </c>
      <c r="H87" s="55">
        <v>-1.7302246120985081</v>
      </c>
      <c r="I87" s="57">
        <f t="shared" si="1"/>
        <v>-1.1976191046715649E-2</v>
      </c>
    </row>
    <row r="88" spans="1:9" x14ac:dyDescent="0.35">
      <c r="A88" s="1">
        <v>44308</v>
      </c>
      <c r="B88" s="23">
        <v>60.549999</v>
      </c>
      <c r="C88">
        <v>60.900002000000001</v>
      </c>
      <c r="D88">
        <v>59.400002000000001</v>
      </c>
      <c r="E88">
        <v>60.049999</v>
      </c>
      <c r="F88">
        <v>60.049999</v>
      </c>
      <c r="H88" s="55">
        <v>-1.9168346363061197</v>
      </c>
      <c r="I88" s="57">
        <f t="shared" si="1"/>
        <v>-2.7689081860992542E-2</v>
      </c>
    </row>
    <row r="89" spans="1:9" x14ac:dyDescent="0.35">
      <c r="A89" s="1">
        <v>44309</v>
      </c>
      <c r="B89" s="23">
        <v>60</v>
      </c>
      <c r="C89">
        <v>61.299999</v>
      </c>
      <c r="D89">
        <v>59.549999</v>
      </c>
      <c r="E89">
        <v>60.799999</v>
      </c>
      <c r="F89">
        <v>60.799999</v>
      </c>
      <c r="H89" s="55">
        <v>-1.9772083223828705</v>
      </c>
      <c r="I89" s="57">
        <f t="shared" si="1"/>
        <v>-9.1248912617238088E-3</v>
      </c>
    </row>
    <row r="90" spans="1:9" x14ac:dyDescent="0.35">
      <c r="A90" s="1">
        <v>44312</v>
      </c>
      <c r="B90" s="23">
        <v>61.950001</v>
      </c>
      <c r="C90">
        <v>63.650002000000001</v>
      </c>
      <c r="D90">
        <v>61.200001</v>
      </c>
      <c r="E90">
        <v>62</v>
      </c>
      <c r="F90">
        <v>62</v>
      </c>
      <c r="H90" s="55">
        <v>-1.7631556636992183</v>
      </c>
      <c r="I90" s="57">
        <f t="shared" si="1"/>
        <v>3.1983061995100696E-2</v>
      </c>
    </row>
    <row r="91" spans="1:9" x14ac:dyDescent="0.35">
      <c r="A91" s="1">
        <v>44313</v>
      </c>
      <c r="B91" s="23">
        <v>63</v>
      </c>
      <c r="C91">
        <v>65</v>
      </c>
      <c r="D91">
        <v>62.599997999999999</v>
      </c>
      <c r="E91">
        <v>64.75</v>
      </c>
      <c r="F91">
        <v>64.75</v>
      </c>
      <c r="H91" s="55">
        <v>-1.6478967086703873</v>
      </c>
      <c r="I91" s="57">
        <f t="shared" si="1"/>
        <v>1.6807102174331387E-2</v>
      </c>
    </row>
    <row r="92" spans="1:9" x14ac:dyDescent="0.35">
      <c r="A92" s="1">
        <v>44314</v>
      </c>
      <c r="B92" s="23">
        <v>65.5</v>
      </c>
      <c r="C92">
        <v>65.949996999999996</v>
      </c>
      <c r="D92">
        <v>63.700001</v>
      </c>
      <c r="E92">
        <v>64.800003000000004</v>
      </c>
      <c r="F92">
        <v>64.800003000000004</v>
      </c>
      <c r="H92" s="55">
        <v>-1.3734703639099846</v>
      </c>
      <c r="I92" s="57">
        <f t="shared" si="1"/>
        <v>3.8915416249673623E-2</v>
      </c>
    </row>
    <row r="93" spans="1:9" x14ac:dyDescent="0.35">
      <c r="A93" s="1">
        <v>44315</v>
      </c>
      <c r="B93" s="23">
        <v>65.650002000000001</v>
      </c>
      <c r="C93">
        <v>66.099997999999999</v>
      </c>
      <c r="D93">
        <v>63.549999</v>
      </c>
      <c r="E93">
        <v>63.950001</v>
      </c>
      <c r="F93">
        <v>63.950001</v>
      </c>
      <c r="H93" s="55">
        <v>-1.3570045636832846</v>
      </c>
      <c r="I93" s="57">
        <f t="shared" si="1"/>
        <v>2.2874885721834212E-3</v>
      </c>
    </row>
    <row r="94" spans="1:9" x14ac:dyDescent="0.35">
      <c r="A94" s="1">
        <v>44316</v>
      </c>
      <c r="B94" s="23">
        <v>63</v>
      </c>
      <c r="C94">
        <v>64</v>
      </c>
      <c r="D94">
        <v>62.5</v>
      </c>
      <c r="E94">
        <v>62.799999</v>
      </c>
      <c r="F94">
        <v>62.799999</v>
      </c>
      <c r="H94" s="55">
        <v>-1.6478967086703873</v>
      </c>
      <c r="I94" s="57">
        <f t="shared" si="1"/>
        <v>-4.1202904821856949E-2</v>
      </c>
    </row>
    <row r="95" spans="1:9" x14ac:dyDescent="0.35">
      <c r="A95" s="1">
        <v>44319</v>
      </c>
      <c r="B95" s="23">
        <v>62.799999</v>
      </c>
      <c r="C95">
        <v>62.799999</v>
      </c>
      <c r="D95">
        <v>60.700001</v>
      </c>
      <c r="E95">
        <v>61.400002000000001</v>
      </c>
      <c r="F95">
        <v>61.400002000000001</v>
      </c>
      <c r="H95" s="55">
        <v>-1.6698509260217573</v>
      </c>
      <c r="I95" s="57">
        <f t="shared" si="1"/>
        <v>-3.179668840946719E-3</v>
      </c>
    </row>
    <row r="96" spans="1:9" x14ac:dyDescent="0.35">
      <c r="A96" s="1">
        <v>44320</v>
      </c>
      <c r="B96" s="23">
        <v>62</v>
      </c>
      <c r="C96">
        <v>63.299999</v>
      </c>
      <c r="D96">
        <v>61</v>
      </c>
      <c r="E96">
        <v>61.650002000000001</v>
      </c>
      <c r="F96">
        <v>61.650002000000001</v>
      </c>
      <c r="H96" s="55">
        <v>-1.7576672465745482</v>
      </c>
      <c r="I96" s="57">
        <f t="shared" si="1"/>
        <v>-1.28206725054944E-2</v>
      </c>
    </row>
    <row r="97" spans="1:9" x14ac:dyDescent="0.35">
      <c r="A97" s="1">
        <v>44321</v>
      </c>
      <c r="B97" s="23">
        <v>61.900002000000001</v>
      </c>
      <c r="C97">
        <v>63.599997999999999</v>
      </c>
      <c r="D97">
        <v>61.25</v>
      </c>
      <c r="E97">
        <v>62.900002000000001</v>
      </c>
      <c r="F97">
        <v>62.900002000000001</v>
      </c>
      <c r="H97" s="55">
        <v>-1.7686440808238886</v>
      </c>
      <c r="I97" s="57">
        <f t="shared" si="1"/>
        <v>-1.6141730443638928E-3</v>
      </c>
    </row>
    <row r="98" spans="1:9" x14ac:dyDescent="0.35">
      <c r="A98" s="1">
        <v>44322</v>
      </c>
      <c r="B98" s="23">
        <v>63.150002000000001</v>
      </c>
      <c r="C98">
        <v>63.5</v>
      </c>
      <c r="D98">
        <v>62.25</v>
      </c>
      <c r="E98">
        <v>62.75</v>
      </c>
      <c r="F98">
        <v>62.75</v>
      </c>
      <c r="H98" s="55">
        <v>-1.6314309084436871</v>
      </c>
      <c r="I98" s="57">
        <f t="shared" si="1"/>
        <v>1.9992668466397447E-2</v>
      </c>
    </row>
    <row r="99" spans="1:9" x14ac:dyDescent="0.35">
      <c r="A99" s="1">
        <v>44323</v>
      </c>
      <c r="B99" s="23">
        <v>62.75</v>
      </c>
      <c r="C99">
        <v>63.400002000000001</v>
      </c>
      <c r="D99">
        <v>62.5</v>
      </c>
      <c r="E99">
        <v>62.599997999999999</v>
      </c>
      <c r="F99">
        <v>62.599997999999999</v>
      </c>
      <c r="H99" s="55">
        <v>-1.6753393431464274</v>
      </c>
      <c r="I99" s="57">
        <f t="shared" si="1"/>
        <v>-6.3543024552318444E-3</v>
      </c>
    </row>
    <row r="100" spans="1:9" x14ac:dyDescent="0.35">
      <c r="A100" s="1">
        <v>44326</v>
      </c>
      <c r="B100" s="23">
        <v>62.849997999999999</v>
      </c>
      <c r="C100">
        <v>63.849997999999999</v>
      </c>
      <c r="D100">
        <v>62.25</v>
      </c>
      <c r="E100">
        <v>63.599997999999999</v>
      </c>
      <c r="F100">
        <v>63.599997999999999</v>
      </c>
      <c r="H100" s="55">
        <v>-1.6643625088970873</v>
      </c>
      <c r="I100" s="57">
        <f t="shared" si="1"/>
        <v>1.5923252025647622E-3</v>
      </c>
    </row>
    <row r="101" spans="1:9" x14ac:dyDescent="0.35">
      <c r="A101" s="1">
        <v>44327</v>
      </c>
      <c r="B101" s="23">
        <v>63</v>
      </c>
      <c r="C101">
        <v>70.199996999999996</v>
      </c>
      <c r="D101">
        <v>62.900002000000001</v>
      </c>
      <c r="E101">
        <v>69.650002000000001</v>
      </c>
      <c r="F101">
        <v>69.650002000000001</v>
      </c>
      <c r="H101" s="55">
        <v>-1.6478967086703873</v>
      </c>
      <c r="I101" s="57">
        <f t="shared" si="1"/>
        <v>2.3838231770746772E-3</v>
      </c>
    </row>
    <row r="102" spans="1:9" x14ac:dyDescent="0.35">
      <c r="A102" s="1">
        <v>44328</v>
      </c>
      <c r="B102" s="23">
        <v>70.849997999999999</v>
      </c>
      <c r="C102">
        <v>73.400002000000001</v>
      </c>
      <c r="D102">
        <v>70.199996999999996</v>
      </c>
      <c r="E102">
        <v>71.849997999999999</v>
      </c>
      <c r="F102">
        <v>71.849997999999999</v>
      </c>
      <c r="H102" s="55">
        <v>-0.78619820566379883</v>
      </c>
      <c r="I102" s="57">
        <f t="shared" si="1"/>
        <v>0.11743021151650422</v>
      </c>
    </row>
    <row r="103" spans="1:9" x14ac:dyDescent="0.35">
      <c r="A103" s="1">
        <v>44330</v>
      </c>
      <c r="B103" s="23">
        <v>73.099997999999999</v>
      </c>
      <c r="C103">
        <v>73.25</v>
      </c>
      <c r="D103">
        <v>68.300003000000004</v>
      </c>
      <c r="E103">
        <v>69.849997999999999</v>
      </c>
      <c r="F103">
        <v>69.849997999999999</v>
      </c>
      <c r="H103" s="55">
        <v>-0.53921449537943644</v>
      </c>
      <c r="I103" s="57">
        <f t="shared" si="1"/>
        <v>3.12634014879144E-2</v>
      </c>
    </row>
    <row r="104" spans="1:9" x14ac:dyDescent="0.35">
      <c r="A104" s="1">
        <v>44333</v>
      </c>
      <c r="B104" s="23">
        <v>70.849997999999999</v>
      </c>
      <c r="C104">
        <v>71.400002000000001</v>
      </c>
      <c r="D104">
        <v>69.699996999999996</v>
      </c>
      <c r="E104">
        <v>70.300003000000004</v>
      </c>
      <c r="F104">
        <v>70.300003000000004</v>
      </c>
      <c r="H104" s="55">
        <v>-0.78619820566379883</v>
      </c>
      <c r="I104" s="57">
        <f t="shared" si="1"/>
        <v>-3.1263401487914316E-2</v>
      </c>
    </row>
    <row r="105" spans="1:9" x14ac:dyDescent="0.35">
      <c r="A105" s="1">
        <v>44334</v>
      </c>
      <c r="B105" s="23">
        <v>71.849997999999999</v>
      </c>
      <c r="C105">
        <v>77.349997999999999</v>
      </c>
      <c r="D105">
        <v>71.25</v>
      </c>
      <c r="E105">
        <v>76.449996999999996</v>
      </c>
      <c r="F105">
        <v>76.449996999999996</v>
      </c>
      <c r="H105" s="55">
        <v>-0.6764276677596377</v>
      </c>
      <c r="I105" s="57">
        <f t="shared" si="1"/>
        <v>1.4015646781227612E-2</v>
      </c>
    </row>
    <row r="106" spans="1:9" x14ac:dyDescent="0.35">
      <c r="A106" s="1">
        <v>44335</v>
      </c>
      <c r="B106" s="23">
        <v>75.699996999999996</v>
      </c>
      <c r="C106">
        <v>78.449996999999996</v>
      </c>
      <c r="D106">
        <v>74.300003000000004</v>
      </c>
      <c r="E106">
        <v>75</v>
      </c>
      <c r="F106">
        <v>75</v>
      </c>
      <c r="H106" s="55">
        <v>-0.2538112065991559</v>
      </c>
      <c r="I106" s="57">
        <f t="shared" si="1"/>
        <v>5.2197536124018722E-2</v>
      </c>
    </row>
    <row r="107" spans="1:9" x14ac:dyDescent="0.35">
      <c r="A107" s="1">
        <v>44336</v>
      </c>
      <c r="B107" s="23">
        <v>75.199996999999996</v>
      </c>
      <c r="C107">
        <v>76.550003000000004</v>
      </c>
      <c r="D107">
        <v>74.300003000000004</v>
      </c>
      <c r="E107">
        <v>74.849997999999999</v>
      </c>
      <c r="F107">
        <v>74.849997999999999</v>
      </c>
      <c r="H107" s="55">
        <v>-0.30869647555123642</v>
      </c>
      <c r="I107" s="57">
        <f t="shared" si="1"/>
        <v>-6.6269297511070977E-3</v>
      </c>
    </row>
    <row r="108" spans="1:9" x14ac:dyDescent="0.35">
      <c r="A108" s="1">
        <v>44337</v>
      </c>
      <c r="B108" s="23">
        <v>75.699996999999996</v>
      </c>
      <c r="C108">
        <v>77.199996999999996</v>
      </c>
      <c r="D108">
        <v>75.199996999999996</v>
      </c>
      <c r="E108">
        <v>76.25</v>
      </c>
      <c r="F108">
        <v>76.25</v>
      </c>
      <c r="H108" s="55">
        <v>-0.2538112065991559</v>
      </c>
      <c r="I108" s="57">
        <f t="shared" si="1"/>
        <v>6.626929751107141E-3</v>
      </c>
    </row>
    <row r="109" spans="1:9" x14ac:dyDescent="0.35">
      <c r="A109" s="1">
        <v>44340</v>
      </c>
      <c r="B109" s="23">
        <v>78.800003000000004</v>
      </c>
      <c r="C109">
        <v>82.150002000000001</v>
      </c>
      <c r="D109">
        <v>77</v>
      </c>
      <c r="E109">
        <v>81.25</v>
      </c>
      <c r="F109">
        <v>81.25</v>
      </c>
      <c r="H109" s="55">
        <v>8.6478119526971625E-2</v>
      </c>
      <c r="I109" s="57">
        <f t="shared" si="1"/>
        <v>4.0134914121615489E-2</v>
      </c>
    </row>
    <row r="110" spans="1:9" x14ac:dyDescent="0.35">
      <c r="A110" s="1">
        <v>44341</v>
      </c>
      <c r="B110" s="23">
        <v>82.400002000000001</v>
      </c>
      <c r="C110">
        <v>83.900002000000001</v>
      </c>
      <c r="D110">
        <v>80.099997999999999</v>
      </c>
      <c r="E110">
        <v>82.25</v>
      </c>
      <c r="F110">
        <v>82.25</v>
      </c>
      <c r="H110" s="55">
        <v>0.48165194621141316</v>
      </c>
      <c r="I110" s="57">
        <f t="shared" si="1"/>
        <v>4.4672426252371611E-2</v>
      </c>
    </row>
    <row r="111" spans="1:9" x14ac:dyDescent="0.35">
      <c r="A111" s="1">
        <v>44342</v>
      </c>
      <c r="B111" s="23">
        <v>83.099997999999999</v>
      </c>
      <c r="C111">
        <v>83.300003000000004</v>
      </c>
      <c r="D111">
        <v>80.75</v>
      </c>
      <c r="E111">
        <v>81</v>
      </c>
      <c r="F111">
        <v>81</v>
      </c>
      <c r="H111" s="55">
        <v>0.55849088366217414</v>
      </c>
      <c r="I111" s="57">
        <f t="shared" si="1"/>
        <v>8.4592166067431716E-3</v>
      </c>
    </row>
    <row r="112" spans="1:9" x14ac:dyDescent="0.35">
      <c r="A112" s="1">
        <v>44343</v>
      </c>
      <c r="B112" s="23">
        <v>81.25</v>
      </c>
      <c r="C112">
        <v>81.900002000000001</v>
      </c>
      <c r="D112">
        <v>77.5</v>
      </c>
      <c r="E112">
        <v>78.650002000000001</v>
      </c>
      <c r="F112">
        <v>78.650002000000001</v>
      </c>
      <c r="H112" s="55">
        <v>0.35541560808055206</v>
      </c>
      <c r="I112" s="57">
        <f t="shared" si="1"/>
        <v>-2.2513856584166672E-2</v>
      </c>
    </row>
    <row r="113" spans="1:9" x14ac:dyDescent="0.35">
      <c r="A113" s="1">
        <v>44344</v>
      </c>
      <c r="B113" s="23">
        <v>78.699996999999996</v>
      </c>
      <c r="C113">
        <v>80.75</v>
      </c>
      <c r="D113">
        <v>78.5</v>
      </c>
      <c r="E113">
        <v>79.199996999999996</v>
      </c>
      <c r="F113">
        <v>79.199996999999996</v>
      </c>
      <c r="H113" s="55">
        <v>7.5500407113327256E-2</v>
      </c>
      <c r="I113" s="57">
        <f t="shared" si="1"/>
        <v>-3.1887703905931042E-2</v>
      </c>
    </row>
    <row r="114" spans="1:9" x14ac:dyDescent="0.35">
      <c r="A114" s="1">
        <v>44347</v>
      </c>
      <c r="B114" s="23">
        <v>81.449996999999996</v>
      </c>
      <c r="C114">
        <v>81.849997999999999</v>
      </c>
      <c r="D114">
        <v>78.650002000000001</v>
      </c>
      <c r="E114">
        <v>79.599997999999999</v>
      </c>
      <c r="F114">
        <v>79.599997999999999</v>
      </c>
      <c r="H114" s="55">
        <v>0.37736938634977019</v>
      </c>
      <c r="I114" s="57">
        <f t="shared" si="1"/>
        <v>3.4346180911724984E-2</v>
      </c>
    </row>
    <row r="115" spans="1:9" x14ac:dyDescent="0.35">
      <c r="A115" s="1">
        <v>44348</v>
      </c>
      <c r="B115" s="23">
        <v>79.599997999999999</v>
      </c>
      <c r="C115">
        <v>80</v>
      </c>
      <c r="D115">
        <v>75.800003000000004</v>
      </c>
      <c r="E115">
        <v>76.199996999999996</v>
      </c>
      <c r="F115">
        <v>76.199996999999996</v>
      </c>
      <c r="H115" s="55">
        <v>0.17429400099761047</v>
      </c>
      <c r="I115" s="57">
        <f t="shared" si="1"/>
        <v>-2.2975230490932058E-2</v>
      </c>
    </row>
    <row r="116" spans="1:9" x14ac:dyDescent="0.35">
      <c r="A116" s="1">
        <v>44349</v>
      </c>
      <c r="B116" s="23">
        <v>76</v>
      </c>
      <c r="C116">
        <v>77.400002000000001</v>
      </c>
      <c r="D116">
        <v>74.550003000000004</v>
      </c>
      <c r="E116">
        <v>76</v>
      </c>
      <c r="F116">
        <v>76</v>
      </c>
      <c r="H116" s="55">
        <v>-0.22087971591629346</v>
      </c>
      <c r="I116" s="57">
        <f t="shared" si="1"/>
        <v>-4.62807274383778E-2</v>
      </c>
    </row>
    <row r="117" spans="1:9" x14ac:dyDescent="0.35">
      <c r="A117" s="1">
        <v>44350</v>
      </c>
      <c r="B117" s="23">
        <v>76.449996999999996</v>
      </c>
      <c r="C117">
        <v>78.599997999999999</v>
      </c>
      <c r="D117">
        <v>76.300003000000004</v>
      </c>
      <c r="E117">
        <v>77.900002000000001</v>
      </c>
      <c r="F117">
        <v>77.900002000000001</v>
      </c>
      <c r="H117" s="55">
        <v>-0.17148330317103513</v>
      </c>
      <c r="I117" s="57">
        <f t="shared" si="1"/>
        <v>5.9035528474051342E-3</v>
      </c>
    </row>
    <row r="118" spans="1:9" x14ac:dyDescent="0.35">
      <c r="A118" s="1">
        <v>44351</v>
      </c>
      <c r="B118" s="23">
        <v>78.25</v>
      </c>
      <c r="C118">
        <v>81</v>
      </c>
      <c r="D118">
        <v>77.599997999999999</v>
      </c>
      <c r="E118">
        <v>79.699996999999996</v>
      </c>
      <c r="F118">
        <v>79.699996999999996</v>
      </c>
      <c r="H118" s="55">
        <v>2.6103994368068911E-2</v>
      </c>
      <c r="I118" s="57">
        <f t="shared" si="1"/>
        <v>2.3271936286526365E-2</v>
      </c>
    </row>
    <row r="119" spans="1:9" x14ac:dyDescent="0.35">
      <c r="A119" s="1">
        <v>44354</v>
      </c>
      <c r="B119" s="23">
        <v>80.199996999999996</v>
      </c>
      <c r="C119">
        <v>81.699996999999996</v>
      </c>
      <c r="D119">
        <v>79.75</v>
      </c>
      <c r="E119">
        <v>80.599997999999999</v>
      </c>
      <c r="F119">
        <v>80.599997999999999</v>
      </c>
      <c r="H119" s="55">
        <v>0.24015621396956885</v>
      </c>
      <c r="I119" s="57">
        <f t="shared" si="1"/>
        <v>2.4614648045721572E-2</v>
      </c>
    </row>
    <row r="120" spans="1:9" x14ac:dyDescent="0.35">
      <c r="A120" s="1">
        <v>44355</v>
      </c>
      <c r="B120" s="23">
        <v>81.150002000000001</v>
      </c>
      <c r="C120">
        <v>81.449996999999996</v>
      </c>
      <c r="D120">
        <v>79.099997999999999</v>
      </c>
      <c r="E120">
        <v>79.5</v>
      </c>
      <c r="F120">
        <v>79.5</v>
      </c>
      <c r="H120" s="55">
        <v>0.34443877383121185</v>
      </c>
      <c r="I120" s="57">
        <f t="shared" si="1"/>
        <v>1.1775841140333452E-2</v>
      </c>
    </row>
    <row r="121" spans="1:9" x14ac:dyDescent="0.35">
      <c r="A121" s="1">
        <v>44356</v>
      </c>
      <c r="B121" s="23">
        <v>80</v>
      </c>
      <c r="C121">
        <v>83</v>
      </c>
      <c r="D121">
        <v>78.550003000000004</v>
      </c>
      <c r="E121">
        <v>79.650002000000001</v>
      </c>
      <c r="F121">
        <v>79.650002000000001</v>
      </c>
      <c r="H121" s="55">
        <v>0.21820243570035075</v>
      </c>
      <c r="I121" s="57">
        <f t="shared" si="1"/>
        <v>-1.4272683932436117E-2</v>
      </c>
    </row>
    <row r="122" spans="1:9" x14ac:dyDescent="0.35">
      <c r="A122" s="1">
        <v>44357</v>
      </c>
      <c r="B122" s="23">
        <v>80.650002000000001</v>
      </c>
      <c r="C122">
        <v>80.650002000000001</v>
      </c>
      <c r="D122">
        <v>79.349997999999999</v>
      </c>
      <c r="E122">
        <v>80.050003000000004</v>
      </c>
      <c r="F122">
        <v>80.050003000000004</v>
      </c>
      <c r="H122" s="55">
        <v>0.28955350487913134</v>
      </c>
      <c r="I122" s="57">
        <f t="shared" si="1"/>
        <v>8.0921946958480463E-3</v>
      </c>
    </row>
    <row r="123" spans="1:9" x14ac:dyDescent="0.35">
      <c r="A123" s="1">
        <v>44358</v>
      </c>
      <c r="B123" s="23">
        <v>80.099997999999999</v>
      </c>
      <c r="C123">
        <v>81.199996999999996</v>
      </c>
      <c r="D123">
        <v>79.349997999999999</v>
      </c>
      <c r="E123">
        <v>79.699996999999996</v>
      </c>
      <c r="F123">
        <v>79.699996999999996</v>
      </c>
      <c r="H123" s="55">
        <v>0.22917926994969098</v>
      </c>
      <c r="I123" s="57">
        <f t="shared" si="1"/>
        <v>-6.8430002642054007E-3</v>
      </c>
    </row>
    <row r="124" spans="1:9" x14ac:dyDescent="0.35">
      <c r="A124" s="1">
        <v>44361</v>
      </c>
      <c r="B124" s="23">
        <v>80.400002000000001</v>
      </c>
      <c r="C124">
        <v>80.400002000000001</v>
      </c>
      <c r="D124">
        <v>77.050003000000004</v>
      </c>
      <c r="E124">
        <v>78.550003000000004</v>
      </c>
      <c r="F124">
        <v>78.550003000000004</v>
      </c>
      <c r="H124" s="55">
        <v>0.26211087040309106</v>
      </c>
      <c r="I124" s="57">
        <f t="shared" si="1"/>
        <v>3.7383719550179912E-3</v>
      </c>
    </row>
    <row r="125" spans="1:9" x14ac:dyDescent="0.35">
      <c r="A125" s="1">
        <v>44362</v>
      </c>
      <c r="B125" s="23">
        <v>79.050003000000004</v>
      </c>
      <c r="C125">
        <v>79.75</v>
      </c>
      <c r="D125">
        <v>78.349997999999999</v>
      </c>
      <c r="E125">
        <v>78.550003000000004</v>
      </c>
      <c r="F125">
        <v>78.550003000000004</v>
      </c>
      <c r="H125" s="55">
        <v>0.11392075400301188</v>
      </c>
      <c r="I125" s="57">
        <f t="shared" si="1"/>
        <v>-1.6933599454397763E-2</v>
      </c>
    </row>
    <row r="126" spans="1:9" x14ac:dyDescent="0.35">
      <c r="A126" s="1">
        <v>44363</v>
      </c>
      <c r="B126" s="23">
        <v>78.849997999999999</v>
      </c>
      <c r="C126">
        <v>79.150002000000001</v>
      </c>
      <c r="D126">
        <v>77.5</v>
      </c>
      <c r="E126">
        <v>77.650002000000001</v>
      </c>
      <c r="F126">
        <v>77.650002000000001</v>
      </c>
      <c r="H126" s="55">
        <v>9.196609756948966E-2</v>
      </c>
      <c r="I126" s="57">
        <f t="shared" si="1"/>
        <v>-2.533313561713841E-3</v>
      </c>
    </row>
    <row r="127" spans="1:9" x14ac:dyDescent="0.35">
      <c r="A127" s="1">
        <v>44364</v>
      </c>
      <c r="B127" s="23">
        <v>76.949996999999996</v>
      </c>
      <c r="C127">
        <v>78.300003000000004</v>
      </c>
      <c r="D127">
        <v>76.550003000000004</v>
      </c>
      <c r="E127">
        <v>76.949996999999996</v>
      </c>
      <c r="F127">
        <v>76.949996999999996</v>
      </c>
      <c r="H127" s="55">
        <v>-0.11659803421895459</v>
      </c>
      <c r="I127" s="57">
        <f t="shared" si="1"/>
        <v>-2.4391466745898073E-2</v>
      </c>
    </row>
    <row r="128" spans="1:9" x14ac:dyDescent="0.35">
      <c r="A128" s="1">
        <v>44365</v>
      </c>
      <c r="B128" s="23">
        <v>77</v>
      </c>
      <c r="C128">
        <v>77.900002000000001</v>
      </c>
      <c r="D128">
        <v>73.599997999999999</v>
      </c>
      <c r="E128">
        <v>76.150002000000001</v>
      </c>
      <c r="F128">
        <v>76.150002000000001</v>
      </c>
      <c r="H128" s="55">
        <v>-0.11110917801213241</v>
      </c>
      <c r="I128" s="57">
        <f t="shared" si="1"/>
        <v>6.4960055515130444E-4</v>
      </c>
    </row>
    <row r="129" spans="1:9" x14ac:dyDescent="0.35">
      <c r="A129" s="1">
        <v>44368</v>
      </c>
      <c r="B129" s="23">
        <v>75.900002000000001</v>
      </c>
      <c r="C129">
        <v>77.550003000000004</v>
      </c>
      <c r="D129">
        <v>65</v>
      </c>
      <c r="E129">
        <v>76.849997999999999</v>
      </c>
      <c r="F129">
        <v>76.849997999999999</v>
      </c>
      <c r="H129" s="55">
        <v>-0.2318565501656337</v>
      </c>
      <c r="I129" s="57">
        <f t="shared" si="1"/>
        <v>-1.4388711101638814E-2</v>
      </c>
    </row>
    <row r="130" spans="1:9" x14ac:dyDescent="0.35">
      <c r="A130" s="1">
        <v>44369</v>
      </c>
      <c r="B130" s="23">
        <v>77</v>
      </c>
      <c r="C130">
        <v>81.900002000000001</v>
      </c>
      <c r="D130">
        <v>76.949996999999996</v>
      </c>
      <c r="E130">
        <v>80.5</v>
      </c>
      <c r="F130">
        <v>80.5</v>
      </c>
      <c r="H130" s="55">
        <v>-0.11110917801213241</v>
      </c>
      <c r="I130" s="57">
        <f t="shared" si="1"/>
        <v>1.4388711101638833E-2</v>
      </c>
    </row>
    <row r="131" spans="1:9" x14ac:dyDescent="0.35">
      <c r="A131" s="1">
        <v>44370</v>
      </c>
      <c r="B131" s="23">
        <v>81.25</v>
      </c>
      <c r="C131">
        <v>81.25</v>
      </c>
      <c r="D131">
        <v>78.099997999999999</v>
      </c>
      <c r="E131">
        <v>78.599997999999999</v>
      </c>
      <c r="F131">
        <v>78.599997999999999</v>
      </c>
      <c r="H131" s="55">
        <v>0.35541560808055206</v>
      </c>
      <c r="I131" s="57">
        <f t="shared" si="1"/>
        <v>5.3725399356163064E-2</v>
      </c>
    </row>
    <row r="132" spans="1:9" x14ac:dyDescent="0.35">
      <c r="A132" s="1">
        <v>44371</v>
      </c>
      <c r="B132" s="23">
        <v>79</v>
      </c>
      <c r="C132">
        <v>79.150002000000001</v>
      </c>
      <c r="D132">
        <v>77.199996999999996</v>
      </c>
      <c r="E132">
        <v>77.5</v>
      </c>
      <c r="F132">
        <v>77.5</v>
      </c>
      <c r="H132" s="55">
        <v>0.1084318977961897</v>
      </c>
      <c r="I132" s="57">
        <f t="shared" ref="I132:I195" si="2">LN(B132/B131)</f>
        <v>-2.8082968742825364E-2</v>
      </c>
    </row>
    <row r="133" spans="1:9" x14ac:dyDescent="0.35">
      <c r="A133" s="1">
        <v>44372</v>
      </c>
      <c r="B133" s="23">
        <v>77.949996999999996</v>
      </c>
      <c r="C133">
        <v>79.199996999999996</v>
      </c>
      <c r="D133">
        <v>77.050003000000004</v>
      </c>
      <c r="E133">
        <v>78.050003000000004</v>
      </c>
      <c r="F133">
        <v>78.050003000000004</v>
      </c>
      <c r="H133" s="55">
        <v>-6.8274963147935373E-3</v>
      </c>
      <c r="I133" s="57">
        <f t="shared" si="2"/>
        <v>-1.3380295449445852E-2</v>
      </c>
    </row>
    <row r="134" spans="1:9" x14ac:dyDescent="0.35">
      <c r="A134" s="1">
        <v>44375</v>
      </c>
      <c r="B134" s="23">
        <v>78.400002000000001</v>
      </c>
      <c r="C134">
        <v>80.400002000000001</v>
      </c>
      <c r="D134">
        <v>77.75</v>
      </c>
      <c r="E134">
        <v>79.800003000000004</v>
      </c>
      <c r="F134">
        <v>79.800003000000004</v>
      </c>
      <c r="H134" s="55">
        <v>4.2569794594768944E-2</v>
      </c>
      <c r="I134" s="57">
        <f t="shared" si="2"/>
        <v>5.7563958489903382E-3</v>
      </c>
    </row>
    <row r="135" spans="1:9" x14ac:dyDescent="0.35">
      <c r="A135" s="1">
        <v>44376</v>
      </c>
      <c r="B135" s="23">
        <v>82</v>
      </c>
      <c r="C135">
        <v>82.699996999999996</v>
      </c>
      <c r="D135">
        <v>81</v>
      </c>
      <c r="E135">
        <v>82.25</v>
      </c>
      <c r="F135">
        <v>82.25</v>
      </c>
      <c r="H135" s="55">
        <v>0.43774351150867286</v>
      </c>
      <c r="I135" s="57">
        <f t="shared" si="2"/>
        <v>4.489529439768724E-2</v>
      </c>
    </row>
    <row r="136" spans="1:9" x14ac:dyDescent="0.35">
      <c r="A136" s="1">
        <v>44377</v>
      </c>
      <c r="B136" s="23">
        <v>83</v>
      </c>
      <c r="C136">
        <v>83.699996999999996</v>
      </c>
      <c r="D136">
        <v>80.099997999999999</v>
      </c>
      <c r="E136">
        <v>81</v>
      </c>
      <c r="F136">
        <v>81</v>
      </c>
      <c r="H136" s="55">
        <v>0.54751404941283388</v>
      </c>
      <c r="I136" s="57">
        <f t="shared" si="2"/>
        <v>1.212136053234482E-2</v>
      </c>
    </row>
    <row r="137" spans="1:9" x14ac:dyDescent="0.35">
      <c r="A137" s="1">
        <v>44378</v>
      </c>
      <c r="B137" s="23">
        <v>81</v>
      </c>
      <c r="C137">
        <v>81.800003000000004</v>
      </c>
      <c r="D137">
        <v>79.199996999999996</v>
      </c>
      <c r="E137">
        <v>80</v>
      </c>
      <c r="F137">
        <v>80</v>
      </c>
      <c r="H137" s="55">
        <v>0.32797297360451183</v>
      </c>
      <c r="I137" s="57">
        <f t="shared" si="2"/>
        <v>-2.4391453124159124E-2</v>
      </c>
    </row>
    <row r="138" spans="1:9" x14ac:dyDescent="0.35">
      <c r="A138" s="1">
        <v>44379</v>
      </c>
      <c r="B138" s="23">
        <v>80.050003000000004</v>
      </c>
      <c r="C138">
        <v>80.300003000000004</v>
      </c>
      <c r="D138">
        <v>77.75</v>
      </c>
      <c r="E138">
        <v>78</v>
      </c>
      <c r="F138">
        <v>78</v>
      </c>
      <c r="H138" s="55">
        <v>0.22369129190717293</v>
      </c>
      <c r="I138" s="57">
        <f t="shared" si="2"/>
        <v>-1.1797677753138575E-2</v>
      </c>
    </row>
    <row r="139" spans="1:9" x14ac:dyDescent="0.35">
      <c r="A139" s="1">
        <v>44382</v>
      </c>
      <c r="B139" s="23">
        <v>78.25</v>
      </c>
      <c r="C139">
        <v>80.199996999999996</v>
      </c>
      <c r="D139">
        <v>78</v>
      </c>
      <c r="E139">
        <v>79.050003000000004</v>
      </c>
      <c r="F139">
        <v>79.050003000000004</v>
      </c>
      <c r="H139" s="55">
        <v>2.6103994368068911E-2</v>
      </c>
      <c r="I139" s="57">
        <f t="shared" si="2"/>
        <v>-2.2742647499037597E-2</v>
      </c>
    </row>
    <row r="140" spans="1:9" x14ac:dyDescent="0.35">
      <c r="A140" s="1">
        <v>44383</v>
      </c>
      <c r="B140" s="23">
        <v>81.5</v>
      </c>
      <c r="C140">
        <v>81.949996999999996</v>
      </c>
      <c r="D140">
        <v>79</v>
      </c>
      <c r="E140">
        <v>79.25</v>
      </c>
      <c r="F140">
        <v>79.25</v>
      </c>
      <c r="H140" s="55">
        <v>0.38285824255659234</v>
      </c>
      <c r="I140" s="57">
        <f t="shared" si="2"/>
        <v>4.0694190826554413E-2</v>
      </c>
    </row>
    <row r="141" spans="1:9" x14ac:dyDescent="0.35">
      <c r="A141" s="1">
        <v>44384</v>
      </c>
      <c r="B141" s="23">
        <v>79</v>
      </c>
      <c r="C141">
        <v>79.599997999999999</v>
      </c>
      <c r="D141">
        <v>78.150002000000001</v>
      </c>
      <c r="E141">
        <v>78.349997999999999</v>
      </c>
      <c r="F141">
        <v>78.349997999999999</v>
      </c>
      <c r="H141" s="55">
        <v>0.1084318977961897</v>
      </c>
      <c r="I141" s="57">
        <f t="shared" si="2"/>
        <v>-3.1155167779795576E-2</v>
      </c>
    </row>
    <row r="142" spans="1:9" x14ac:dyDescent="0.35">
      <c r="A142" s="1">
        <v>44385</v>
      </c>
      <c r="B142" s="23">
        <v>78.349997999999999</v>
      </c>
      <c r="C142">
        <v>82.5</v>
      </c>
      <c r="D142">
        <v>78.300003000000004</v>
      </c>
      <c r="E142">
        <v>81.849997999999999</v>
      </c>
      <c r="F142">
        <v>81.849997999999999</v>
      </c>
      <c r="H142" s="55">
        <v>3.7080828617409134E-2</v>
      </c>
      <c r="I142" s="57">
        <f t="shared" si="2"/>
        <v>-8.2619091914757706E-3</v>
      </c>
    </row>
    <row r="143" spans="1:9" x14ac:dyDescent="0.35">
      <c r="A143" s="1">
        <v>44386</v>
      </c>
      <c r="B143" s="23">
        <v>82</v>
      </c>
      <c r="C143">
        <v>82.599997999999999</v>
      </c>
      <c r="D143">
        <v>80.099997999999999</v>
      </c>
      <c r="E143">
        <v>80.699996999999996</v>
      </c>
      <c r="F143">
        <v>80.699996999999996</v>
      </c>
      <c r="H143" s="55">
        <v>0.43774351150867286</v>
      </c>
      <c r="I143" s="57">
        <f t="shared" si="2"/>
        <v>4.5533303988707245E-2</v>
      </c>
    </row>
    <row r="144" spans="1:9" x14ac:dyDescent="0.35">
      <c r="A144" s="1">
        <v>44389</v>
      </c>
      <c r="B144" s="23">
        <v>81.349997999999999</v>
      </c>
      <c r="C144">
        <v>81.800003000000004</v>
      </c>
      <c r="D144">
        <v>78.800003000000004</v>
      </c>
      <c r="E144">
        <v>79.449996999999996</v>
      </c>
      <c r="F144">
        <v>79.449996999999996</v>
      </c>
      <c r="H144" s="55">
        <v>0.36639244232989232</v>
      </c>
      <c r="I144" s="57">
        <f t="shared" si="2"/>
        <v>-7.9584381843326498E-3</v>
      </c>
    </row>
    <row r="145" spans="1:9" x14ac:dyDescent="0.35">
      <c r="A145" s="1">
        <v>44390</v>
      </c>
      <c r="B145" s="23">
        <v>79.949996999999996</v>
      </c>
      <c r="C145">
        <v>80.199996999999996</v>
      </c>
      <c r="D145">
        <v>78.599997999999999</v>
      </c>
      <c r="E145">
        <v>78.949996999999996</v>
      </c>
      <c r="F145">
        <v>78.949996999999996</v>
      </c>
      <c r="H145" s="55">
        <v>0.21271357949352857</v>
      </c>
      <c r="I145" s="57">
        <f t="shared" si="2"/>
        <v>-1.7359407323410125E-2</v>
      </c>
    </row>
    <row r="146" spans="1:9" x14ac:dyDescent="0.35">
      <c r="A146" s="1">
        <v>44391</v>
      </c>
      <c r="B146" s="23">
        <v>79.099997999999999</v>
      </c>
      <c r="C146">
        <v>79.400002000000001</v>
      </c>
      <c r="D146">
        <v>78.550003000000004</v>
      </c>
      <c r="E146">
        <v>78.75</v>
      </c>
      <c r="F146">
        <v>78.75</v>
      </c>
      <c r="H146" s="55">
        <v>0.11940873204552993</v>
      </c>
      <c r="I146" s="57">
        <f t="shared" si="2"/>
        <v>-1.0688552267352538E-2</v>
      </c>
    </row>
    <row r="147" spans="1:9" x14ac:dyDescent="0.35">
      <c r="A147" s="1">
        <v>44392</v>
      </c>
      <c r="B147" s="23">
        <v>78.75</v>
      </c>
      <c r="C147">
        <v>80.699996999999996</v>
      </c>
      <c r="D147">
        <v>78.25</v>
      </c>
      <c r="E147">
        <v>78.949996999999996</v>
      </c>
      <c r="F147">
        <v>78.949996999999996</v>
      </c>
      <c r="H147" s="55">
        <v>8.0989263320149441E-2</v>
      </c>
      <c r="I147" s="57">
        <f t="shared" si="2"/>
        <v>-4.4345717834153899E-3</v>
      </c>
    </row>
    <row r="148" spans="1:9" x14ac:dyDescent="0.35">
      <c r="A148" s="1">
        <v>44393</v>
      </c>
      <c r="B148" s="23">
        <v>79</v>
      </c>
      <c r="C148">
        <v>79.5</v>
      </c>
      <c r="D148">
        <v>78.400002000000001</v>
      </c>
      <c r="E148">
        <v>78.699996999999996</v>
      </c>
      <c r="F148">
        <v>78.699996999999996</v>
      </c>
      <c r="H148" s="55">
        <v>0.1084318977961897</v>
      </c>
      <c r="I148" s="57">
        <f t="shared" si="2"/>
        <v>3.1695747612790395E-3</v>
      </c>
    </row>
    <row r="149" spans="1:9" x14ac:dyDescent="0.35">
      <c r="A149" s="1">
        <v>44396</v>
      </c>
      <c r="B149" s="23">
        <v>78.449996999999996</v>
      </c>
      <c r="C149">
        <v>78.699996999999996</v>
      </c>
      <c r="D149">
        <v>77.099997999999999</v>
      </c>
      <c r="E149">
        <v>77.550003000000004</v>
      </c>
      <c r="F149">
        <v>77.550003000000004</v>
      </c>
      <c r="H149" s="55">
        <v>4.8057772637286993E-2</v>
      </c>
      <c r="I149" s="57">
        <f t="shared" si="2"/>
        <v>-6.98641152889841E-3</v>
      </c>
    </row>
    <row r="150" spans="1:9" x14ac:dyDescent="0.35">
      <c r="A150" s="1">
        <v>44397</v>
      </c>
      <c r="B150" s="23">
        <v>77.5</v>
      </c>
      <c r="C150">
        <v>78.449996999999996</v>
      </c>
      <c r="D150">
        <v>74.349997999999999</v>
      </c>
      <c r="E150">
        <v>75.699996999999996</v>
      </c>
      <c r="F150">
        <v>75.699996999999996</v>
      </c>
      <c r="H150" s="55">
        <v>-5.6223909060051883E-2</v>
      </c>
      <c r="I150" s="57">
        <f t="shared" si="2"/>
        <v>-1.2183504578821676E-2</v>
      </c>
    </row>
    <row r="151" spans="1:9" x14ac:dyDescent="0.35">
      <c r="A151" s="1">
        <v>44399</v>
      </c>
      <c r="B151" s="23">
        <v>76</v>
      </c>
      <c r="C151">
        <v>80.099997999999999</v>
      </c>
      <c r="D151">
        <v>75.599997999999999</v>
      </c>
      <c r="E151">
        <v>78.900002000000001</v>
      </c>
      <c r="F151">
        <v>78.900002000000001</v>
      </c>
      <c r="H151" s="55">
        <v>-0.22087971591629346</v>
      </c>
      <c r="I151" s="57">
        <f t="shared" si="2"/>
        <v>-1.9544596072970283E-2</v>
      </c>
    </row>
    <row r="152" spans="1:9" x14ac:dyDescent="0.35">
      <c r="A152" s="1">
        <v>44400</v>
      </c>
      <c r="B152" s="23">
        <v>78.400002000000001</v>
      </c>
      <c r="C152">
        <v>78.800003000000004</v>
      </c>
      <c r="D152">
        <v>77.050003000000004</v>
      </c>
      <c r="E152">
        <v>77.650002000000001</v>
      </c>
      <c r="F152">
        <v>77.650002000000001</v>
      </c>
      <c r="H152" s="55">
        <v>4.2569794594768944E-2</v>
      </c>
      <c r="I152" s="57">
        <f t="shared" si="2"/>
        <v>3.1090612580234794E-2</v>
      </c>
    </row>
    <row r="153" spans="1:9" x14ac:dyDescent="0.35">
      <c r="A153" s="1">
        <v>44403</v>
      </c>
      <c r="B153" s="23">
        <v>77.5</v>
      </c>
      <c r="C153">
        <v>78.199996999999996</v>
      </c>
      <c r="D153">
        <v>76.599997999999999</v>
      </c>
      <c r="E153">
        <v>76.849997999999999</v>
      </c>
      <c r="F153">
        <v>76.849997999999999</v>
      </c>
      <c r="H153" s="55">
        <v>-5.6223909060051883E-2</v>
      </c>
      <c r="I153" s="57">
        <f t="shared" si="2"/>
        <v>-1.1546016507264603E-2</v>
      </c>
    </row>
    <row r="154" spans="1:9" x14ac:dyDescent="0.35">
      <c r="A154" s="1">
        <v>44404</v>
      </c>
      <c r="B154" s="23">
        <v>77</v>
      </c>
      <c r="C154">
        <v>77.449996999999996</v>
      </c>
      <c r="D154">
        <v>75.5</v>
      </c>
      <c r="E154">
        <v>76.099997999999999</v>
      </c>
      <c r="F154">
        <v>76.099997999999999</v>
      </c>
      <c r="H154" s="55">
        <v>-0.11110917801213241</v>
      </c>
      <c r="I154" s="57">
        <f t="shared" si="2"/>
        <v>-6.4725145056174788E-3</v>
      </c>
    </row>
    <row r="155" spans="1:9" x14ac:dyDescent="0.35">
      <c r="A155" s="1">
        <v>44405</v>
      </c>
      <c r="B155" s="23">
        <v>76</v>
      </c>
      <c r="C155">
        <v>76.300003000000004</v>
      </c>
      <c r="D155">
        <v>74.199996999999996</v>
      </c>
      <c r="E155">
        <v>75.199996999999996</v>
      </c>
      <c r="F155">
        <v>75.199996999999996</v>
      </c>
      <c r="H155" s="55">
        <v>-0.22087971591629346</v>
      </c>
      <c r="I155" s="57">
        <f t="shared" si="2"/>
        <v>-1.3072081567352775E-2</v>
      </c>
    </row>
    <row r="156" spans="1:9" x14ac:dyDescent="0.35">
      <c r="A156" s="1">
        <v>44406</v>
      </c>
      <c r="B156" s="23">
        <v>75.25</v>
      </c>
      <c r="C156">
        <v>75.949996999999996</v>
      </c>
      <c r="D156">
        <v>73.449996999999996</v>
      </c>
      <c r="E156">
        <v>74.199996999999996</v>
      </c>
      <c r="F156">
        <v>74.199996999999996</v>
      </c>
      <c r="H156" s="55">
        <v>-0.30320761934441426</v>
      </c>
      <c r="I156" s="57">
        <f t="shared" si="2"/>
        <v>-9.9174366573459155E-3</v>
      </c>
    </row>
    <row r="157" spans="1:9" x14ac:dyDescent="0.35">
      <c r="A157" s="1">
        <v>44407</v>
      </c>
      <c r="B157" s="23">
        <v>74.199996999999996</v>
      </c>
      <c r="C157">
        <v>76.199996999999996</v>
      </c>
      <c r="D157">
        <v>73.650002000000001</v>
      </c>
      <c r="E157">
        <v>75.050003000000004</v>
      </c>
      <c r="F157">
        <v>75.050003000000004</v>
      </c>
      <c r="H157" s="55">
        <v>-0.4184670134553975</v>
      </c>
      <c r="I157" s="57">
        <f t="shared" si="2"/>
        <v>-1.4051793886918058E-2</v>
      </c>
    </row>
    <row r="158" spans="1:9" x14ac:dyDescent="0.35">
      <c r="A158" s="1">
        <v>44410</v>
      </c>
      <c r="B158" s="23">
        <v>75.099997999999999</v>
      </c>
      <c r="C158">
        <v>75.75</v>
      </c>
      <c r="D158">
        <v>74.75</v>
      </c>
      <c r="E158">
        <v>75</v>
      </c>
      <c r="F158">
        <v>75</v>
      </c>
      <c r="H158" s="55">
        <v>-0.31967341957111428</v>
      </c>
      <c r="I158" s="57">
        <f t="shared" si="2"/>
        <v>1.2056422396863085E-2</v>
      </c>
    </row>
    <row r="159" spans="1:9" x14ac:dyDescent="0.35">
      <c r="A159" s="1">
        <v>44411</v>
      </c>
      <c r="B159" s="23">
        <v>75</v>
      </c>
      <c r="C159">
        <v>76.449996999999996</v>
      </c>
      <c r="D159">
        <v>74.099997999999999</v>
      </c>
      <c r="E159">
        <v>74.400002000000001</v>
      </c>
      <c r="F159">
        <v>74.400002000000001</v>
      </c>
      <c r="H159" s="55">
        <v>-0.33065025382045454</v>
      </c>
      <c r="I159" s="57">
        <f t="shared" si="2"/>
        <v>-1.3324186026198253E-3</v>
      </c>
    </row>
    <row r="160" spans="1:9" x14ac:dyDescent="0.35">
      <c r="A160" s="1">
        <v>44412</v>
      </c>
      <c r="B160" s="23">
        <v>75.050003000000004</v>
      </c>
      <c r="C160">
        <v>75.050003000000004</v>
      </c>
      <c r="D160">
        <v>73.050003000000004</v>
      </c>
      <c r="E160">
        <v>73.5</v>
      </c>
      <c r="F160">
        <v>73.5</v>
      </c>
      <c r="H160" s="55">
        <v>-0.32516139761363233</v>
      </c>
      <c r="I160" s="57">
        <f t="shared" si="2"/>
        <v>6.6648451651094801E-4</v>
      </c>
    </row>
    <row r="161" spans="1:9" x14ac:dyDescent="0.35">
      <c r="A161" s="1">
        <v>44413</v>
      </c>
      <c r="B161" s="23">
        <v>73.050003000000004</v>
      </c>
      <c r="C161">
        <v>73.599997999999999</v>
      </c>
      <c r="D161">
        <v>70.300003000000004</v>
      </c>
      <c r="E161">
        <v>70.800003000000004</v>
      </c>
      <c r="F161">
        <v>70.800003000000004</v>
      </c>
      <c r="H161" s="55">
        <v>-0.54470247342195444</v>
      </c>
      <c r="I161" s="57">
        <f t="shared" si="2"/>
        <v>-2.7010418788351843E-2</v>
      </c>
    </row>
    <row r="162" spans="1:9" x14ac:dyDescent="0.35">
      <c r="A162" s="1">
        <v>44414</v>
      </c>
      <c r="B162" s="23">
        <v>70.849997999999999</v>
      </c>
      <c r="C162">
        <v>71.099997999999999</v>
      </c>
      <c r="D162">
        <v>70.25</v>
      </c>
      <c r="E162">
        <v>70.400002000000001</v>
      </c>
      <c r="F162">
        <v>70.400002000000001</v>
      </c>
      <c r="H162" s="55">
        <v>-0.78619820566379883</v>
      </c>
      <c r="I162" s="57">
        <f t="shared" si="2"/>
        <v>-3.057924135643254E-2</v>
      </c>
    </row>
    <row r="163" spans="1:9" x14ac:dyDescent="0.35">
      <c r="A163" s="1">
        <v>44417</v>
      </c>
      <c r="B163" s="23">
        <v>70.699996999999996</v>
      </c>
      <c r="C163">
        <v>70.900002000000001</v>
      </c>
      <c r="D163">
        <v>67.300003000000004</v>
      </c>
      <c r="E163">
        <v>68.349997999999999</v>
      </c>
      <c r="F163">
        <v>68.349997999999999</v>
      </c>
      <c r="H163" s="55">
        <v>-0.80266389611996125</v>
      </c>
      <c r="I163" s="57">
        <f t="shared" si="2"/>
        <v>-2.119407438325535E-3</v>
      </c>
    </row>
    <row r="164" spans="1:9" x14ac:dyDescent="0.35">
      <c r="A164" s="1">
        <v>44418</v>
      </c>
      <c r="B164" s="23">
        <v>68.300003000000004</v>
      </c>
      <c r="C164">
        <v>70.400002000000001</v>
      </c>
      <c r="D164">
        <v>67.400002000000001</v>
      </c>
      <c r="E164">
        <v>68.400002000000001</v>
      </c>
      <c r="F164">
        <v>68.400002000000001</v>
      </c>
      <c r="H164" s="55">
        <v>-1.0661125284667194</v>
      </c>
      <c r="I164" s="57">
        <f t="shared" si="2"/>
        <v>-3.4535719969102673E-2</v>
      </c>
    </row>
    <row r="165" spans="1:9" x14ac:dyDescent="0.35">
      <c r="A165" s="1">
        <v>44419</v>
      </c>
      <c r="B165" s="23">
        <v>68.75</v>
      </c>
      <c r="C165">
        <v>69</v>
      </c>
      <c r="D165">
        <v>65.849997999999999</v>
      </c>
      <c r="E165">
        <v>67.849997999999999</v>
      </c>
      <c r="F165">
        <v>67.849997999999999</v>
      </c>
      <c r="H165" s="55">
        <v>-1.016716115721461</v>
      </c>
      <c r="I165" s="57">
        <f t="shared" si="2"/>
        <v>6.5669260460720028E-3</v>
      </c>
    </row>
    <row r="166" spans="1:9" x14ac:dyDescent="0.35">
      <c r="A166" s="1">
        <v>44420</v>
      </c>
      <c r="B166" s="23">
        <v>68.449996999999996</v>
      </c>
      <c r="C166">
        <v>72.5</v>
      </c>
      <c r="D166">
        <v>68.050003000000004</v>
      </c>
      <c r="E166">
        <v>71.300003000000004</v>
      </c>
      <c r="F166">
        <v>71.300003000000004</v>
      </c>
      <c r="H166" s="55">
        <v>-1.0496476064043236</v>
      </c>
      <c r="I166" s="57">
        <f t="shared" si="2"/>
        <v>-4.3732286398352272E-3</v>
      </c>
    </row>
    <row r="167" spans="1:9" x14ac:dyDescent="0.35">
      <c r="A167" s="1">
        <v>44421</v>
      </c>
      <c r="B167" s="23">
        <v>72.300003000000004</v>
      </c>
      <c r="C167">
        <v>73.25</v>
      </c>
      <c r="D167">
        <v>71.650002000000001</v>
      </c>
      <c r="E167">
        <v>72.050003000000004</v>
      </c>
      <c r="F167">
        <v>72.050003000000004</v>
      </c>
      <c r="H167" s="55">
        <v>-0.62703037685007523</v>
      </c>
      <c r="I167" s="57">
        <f t="shared" si="2"/>
        <v>5.4720662751648642E-2</v>
      </c>
    </row>
    <row r="168" spans="1:9" x14ac:dyDescent="0.35">
      <c r="A168" s="1">
        <v>44424</v>
      </c>
      <c r="B168" s="23">
        <v>70.75</v>
      </c>
      <c r="C168">
        <v>71</v>
      </c>
      <c r="D168">
        <v>60</v>
      </c>
      <c r="E168">
        <v>68.650002000000001</v>
      </c>
      <c r="F168">
        <v>68.650002000000001</v>
      </c>
      <c r="H168" s="55">
        <v>-0.79717503991313898</v>
      </c>
      <c r="I168" s="57">
        <f t="shared" si="2"/>
        <v>-2.1671634135147128E-2</v>
      </c>
    </row>
    <row r="169" spans="1:9" x14ac:dyDescent="0.35">
      <c r="A169" s="1">
        <v>44425</v>
      </c>
      <c r="B169" s="23">
        <v>68.949996999999996</v>
      </c>
      <c r="C169">
        <v>72.25</v>
      </c>
      <c r="D169">
        <v>68.300003000000004</v>
      </c>
      <c r="E169">
        <v>72</v>
      </c>
      <c r="F169">
        <v>72</v>
      </c>
      <c r="H169" s="55">
        <v>-0.99476233745224307</v>
      </c>
      <c r="I169" s="57">
        <f t="shared" si="2"/>
        <v>-2.5770975793826926E-2</v>
      </c>
    </row>
    <row r="170" spans="1:9" x14ac:dyDescent="0.35">
      <c r="A170" s="1">
        <v>44426</v>
      </c>
      <c r="B170" s="23">
        <v>72</v>
      </c>
      <c r="C170">
        <v>72.650002000000001</v>
      </c>
      <c r="D170">
        <v>68</v>
      </c>
      <c r="E170">
        <v>69.650002000000001</v>
      </c>
      <c r="F170">
        <v>69.650002000000001</v>
      </c>
      <c r="H170" s="55">
        <v>-0.65996186753293773</v>
      </c>
      <c r="I170" s="57">
        <f t="shared" si="2"/>
        <v>4.3284558286535178E-2</v>
      </c>
    </row>
    <row r="171" spans="1:9" x14ac:dyDescent="0.35">
      <c r="A171" s="1">
        <v>44428</v>
      </c>
      <c r="B171" s="23">
        <v>68.900002000000001</v>
      </c>
      <c r="C171">
        <v>69</v>
      </c>
      <c r="D171">
        <v>66.349997999999999</v>
      </c>
      <c r="E171">
        <v>67</v>
      </c>
      <c r="F171">
        <v>67</v>
      </c>
      <c r="H171" s="55">
        <v>-1.0002503154947611</v>
      </c>
      <c r="I171" s="57">
        <f t="shared" si="2"/>
        <v>-4.4009911968866638E-2</v>
      </c>
    </row>
    <row r="172" spans="1:9" x14ac:dyDescent="0.35">
      <c r="A172" s="1">
        <v>44431</v>
      </c>
      <c r="B172" s="23">
        <v>68.900002000000001</v>
      </c>
      <c r="C172">
        <v>69.25</v>
      </c>
      <c r="D172">
        <v>65.599997999999999</v>
      </c>
      <c r="E172">
        <v>66.650002000000001</v>
      </c>
      <c r="F172">
        <v>66.650002000000001</v>
      </c>
      <c r="H172" s="55">
        <v>-1.0002503154947611</v>
      </c>
      <c r="I172" s="57">
        <f t="shared" si="2"/>
        <v>0</v>
      </c>
    </row>
    <row r="173" spans="1:9" x14ac:dyDescent="0.35">
      <c r="A173" s="1">
        <v>44432</v>
      </c>
      <c r="B173" s="23">
        <v>66.650002000000001</v>
      </c>
      <c r="C173">
        <v>69.599997999999999</v>
      </c>
      <c r="D173">
        <v>65.650002000000001</v>
      </c>
      <c r="E173">
        <v>68.949996999999996</v>
      </c>
      <c r="F173">
        <v>68.949996999999996</v>
      </c>
      <c r="H173" s="55">
        <v>-1.2472340257791235</v>
      </c>
      <c r="I173" s="57">
        <f t="shared" si="2"/>
        <v>-3.3201130414969554E-2</v>
      </c>
    </row>
    <row r="174" spans="1:9" x14ac:dyDescent="0.35">
      <c r="A174" s="1">
        <v>44433</v>
      </c>
      <c r="B174" s="23">
        <v>68.949996999999996</v>
      </c>
      <c r="C174">
        <v>72.300003000000004</v>
      </c>
      <c r="D174">
        <v>68.099997999999999</v>
      </c>
      <c r="E174">
        <v>71.75</v>
      </c>
      <c r="F174">
        <v>71.75</v>
      </c>
      <c r="H174" s="55">
        <v>-0.99476233745224307</v>
      </c>
      <c r="I174" s="57">
        <f t="shared" si="2"/>
        <v>3.392648409730091E-2</v>
      </c>
    </row>
    <row r="175" spans="1:9" x14ac:dyDescent="0.35">
      <c r="A175" s="1">
        <v>44434</v>
      </c>
      <c r="B175" s="23">
        <v>72.25</v>
      </c>
      <c r="C175">
        <v>74.150002000000001</v>
      </c>
      <c r="D175">
        <v>70.300003000000004</v>
      </c>
      <c r="E175">
        <v>71.099997999999999</v>
      </c>
      <c r="F175">
        <v>71.099997999999999</v>
      </c>
      <c r="H175" s="55">
        <v>-0.63251923305689739</v>
      </c>
      <c r="I175" s="57">
        <f t="shared" si="2"/>
        <v>4.6750766263021389E-2</v>
      </c>
    </row>
    <row r="176" spans="1:9" x14ac:dyDescent="0.35">
      <c r="A176" s="1">
        <v>44435</v>
      </c>
      <c r="B176" s="23">
        <v>73.400002000000001</v>
      </c>
      <c r="C176">
        <v>73.900002000000001</v>
      </c>
      <c r="D176">
        <v>72.050003000000004</v>
      </c>
      <c r="E176">
        <v>73</v>
      </c>
      <c r="F176">
        <v>73</v>
      </c>
      <c r="H176" s="55">
        <v>-0.50628289492603629</v>
      </c>
      <c r="I176" s="57">
        <f t="shared" si="2"/>
        <v>1.5791635875884471E-2</v>
      </c>
    </row>
    <row r="177" spans="1:9" x14ac:dyDescent="0.35">
      <c r="A177" s="1">
        <v>44438</v>
      </c>
      <c r="B177" s="23">
        <v>72.900002000000001</v>
      </c>
      <c r="C177">
        <v>72.900002000000001</v>
      </c>
      <c r="D177">
        <v>71.150002000000001</v>
      </c>
      <c r="E177">
        <v>71.400002000000001</v>
      </c>
      <c r="F177">
        <v>71.400002000000001</v>
      </c>
      <c r="H177" s="55">
        <v>-0.56116816387811685</v>
      </c>
      <c r="I177" s="57">
        <f t="shared" si="2"/>
        <v>-6.8352964189715548E-3</v>
      </c>
    </row>
    <row r="178" spans="1:9" x14ac:dyDescent="0.35">
      <c r="A178" s="1">
        <v>44439</v>
      </c>
      <c r="B178" s="23">
        <v>71.099997999999999</v>
      </c>
      <c r="C178">
        <v>72.5</v>
      </c>
      <c r="D178">
        <v>70.5</v>
      </c>
      <c r="E178">
        <v>71.300003000000004</v>
      </c>
      <c r="F178">
        <v>71.300003000000004</v>
      </c>
      <c r="H178" s="55">
        <v>-0.75875557118775849</v>
      </c>
      <c r="I178" s="57">
        <f t="shared" si="2"/>
        <v>-2.500135776965481E-2</v>
      </c>
    </row>
    <row r="179" spans="1:9" x14ac:dyDescent="0.35">
      <c r="A179" s="1">
        <v>44440</v>
      </c>
      <c r="B179" s="23">
        <v>71.349997999999999</v>
      </c>
      <c r="C179">
        <v>73.550003000000004</v>
      </c>
      <c r="D179">
        <v>71.300003000000004</v>
      </c>
      <c r="E179">
        <v>72.050003000000004</v>
      </c>
      <c r="F179">
        <v>72.050003000000004</v>
      </c>
      <c r="H179" s="55">
        <v>-0.73131293671171826</v>
      </c>
      <c r="I179" s="57">
        <f t="shared" si="2"/>
        <v>3.5100072122115846E-3</v>
      </c>
    </row>
    <row r="180" spans="1:9" x14ac:dyDescent="0.35">
      <c r="A180" s="1">
        <v>44441</v>
      </c>
      <c r="B180" s="23">
        <v>72.5</v>
      </c>
      <c r="C180">
        <v>73</v>
      </c>
      <c r="D180">
        <v>71.300003000000004</v>
      </c>
      <c r="E180">
        <v>71.599997999999999</v>
      </c>
      <c r="F180">
        <v>71.599997999999999</v>
      </c>
      <c r="H180" s="55">
        <v>-0.60507659858085716</v>
      </c>
      <c r="I180" s="57">
        <f t="shared" si="2"/>
        <v>1.5989245968618025E-2</v>
      </c>
    </row>
    <row r="181" spans="1:9" x14ac:dyDescent="0.35">
      <c r="A181" s="1">
        <v>44442</v>
      </c>
      <c r="B181" s="23">
        <v>71.949996999999996</v>
      </c>
      <c r="C181">
        <v>73</v>
      </c>
      <c r="D181">
        <v>70.5</v>
      </c>
      <c r="E181">
        <v>71.550003000000004</v>
      </c>
      <c r="F181">
        <v>71.550003000000004</v>
      </c>
      <c r="H181" s="55">
        <v>-0.66545072373975989</v>
      </c>
      <c r="I181" s="57">
        <f t="shared" si="2"/>
        <v>-7.6151702228751022E-3</v>
      </c>
    </row>
    <row r="182" spans="1:9" x14ac:dyDescent="0.35">
      <c r="A182" s="1">
        <v>44445</v>
      </c>
      <c r="B182" s="23">
        <v>71.5</v>
      </c>
      <c r="C182">
        <v>71.650002000000001</v>
      </c>
      <c r="D182">
        <v>70.199996999999996</v>
      </c>
      <c r="E182">
        <v>70.349997999999999</v>
      </c>
      <c r="F182">
        <v>70.349997999999999</v>
      </c>
      <c r="H182" s="55">
        <v>-0.71484713648501819</v>
      </c>
      <c r="I182" s="57">
        <f t="shared" si="2"/>
        <v>-6.2739419377919776E-3</v>
      </c>
    </row>
    <row r="183" spans="1:9" x14ac:dyDescent="0.35">
      <c r="A183" s="1">
        <v>44446</v>
      </c>
      <c r="B183" s="23">
        <v>71.5</v>
      </c>
      <c r="C183">
        <v>71.900002000000001</v>
      </c>
      <c r="D183">
        <v>69.400002000000001</v>
      </c>
      <c r="E183">
        <v>69.900002000000001</v>
      </c>
      <c r="F183">
        <v>69.900002000000001</v>
      </c>
      <c r="H183" s="55">
        <v>-0.71484713648501819</v>
      </c>
      <c r="I183" s="57">
        <f t="shared" si="2"/>
        <v>0</v>
      </c>
    </row>
    <row r="184" spans="1:9" x14ac:dyDescent="0.35">
      <c r="A184" s="1">
        <v>44447</v>
      </c>
      <c r="B184" s="23">
        <v>70.599997999999999</v>
      </c>
      <c r="C184">
        <v>71</v>
      </c>
      <c r="D184">
        <v>69</v>
      </c>
      <c r="E184">
        <v>69.599997999999999</v>
      </c>
      <c r="F184">
        <v>69.599997999999999</v>
      </c>
      <c r="H184" s="55">
        <v>-0.81364084013983906</v>
      </c>
      <c r="I184" s="57">
        <f t="shared" si="2"/>
        <v>-1.2667333529377928E-2</v>
      </c>
    </row>
    <row r="185" spans="1:9" x14ac:dyDescent="0.35">
      <c r="A185" s="1">
        <v>44448</v>
      </c>
      <c r="B185" s="23">
        <v>69.599997999999999</v>
      </c>
      <c r="C185">
        <v>70.349997999999999</v>
      </c>
      <c r="D185">
        <v>69.25</v>
      </c>
      <c r="E185">
        <v>69.599997999999999</v>
      </c>
      <c r="F185">
        <v>69.599997999999999</v>
      </c>
      <c r="H185" s="55">
        <v>-0.92341137804400009</v>
      </c>
      <c r="I185" s="57">
        <f t="shared" si="2"/>
        <v>-1.426557756584276E-2</v>
      </c>
    </row>
    <row r="186" spans="1:9" x14ac:dyDescent="0.35">
      <c r="A186" s="1">
        <v>44452</v>
      </c>
      <c r="B186" s="23">
        <v>69.699996999999996</v>
      </c>
      <c r="C186">
        <v>71.199996999999996</v>
      </c>
      <c r="D186">
        <v>69.550003000000004</v>
      </c>
      <c r="E186">
        <v>69.800003000000004</v>
      </c>
      <c r="F186">
        <v>69.800003000000004</v>
      </c>
      <c r="H186" s="55">
        <v>-0.91243443402412228</v>
      </c>
      <c r="I186" s="57">
        <f t="shared" si="2"/>
        <v>1.4357361201289133E-3</v>
      </c>
    </row>
    <row r="187" spans="1:9" x14ac:dyDescent="0.35">
      <c r="A187" s="1">
        <v>44453</v>
      </c>
      <c r="B187" s="23">
        <v>70.199996999999996</v>
      </c>
      <c r="C187">
        <v>72.599997999999999</v>
      </c>
      <c r="D187">
        <v>70.199996999999996</v>
      </c>
      <c r="E187">
        <v>72.050003000000004</v>
      </c>
      <c r="F187">
        <v>72.050003000000004</v>
      </c>
      <c r="H187" s="55">
        <v>-0.85754916507204171</v>
      </c>
      <c r="I187" s="57">
        <f t="shared" si="2"/>
        <v>7.1479935718514404E-3</v>
      </c>
    </row>
    <row r="188" spans="1:9" x14ac:dyDescent="0.35">
      <c r="A188" s="1">
        <v>44454</v>
      </c>
      <c r="B188" s="23">
        <v>73.25</v>
      </c>
      <c r="C188">
        <v>77.400002000000001</v>
      </c>
      <c r="D188">
        <v>72.599997999999999</v>
      </c>
      <c r="E188">
        <v>76.300003000000004</v>
      </c>
      <c r="F188">
        <v>76.300003000000004</v>
      </c>
      <c r="H188" s="55">
        <v>-0.52274869515273636</v>
      </c>
      <c r="I188" s="57">
        <f t="shared" si="2"/>
        <v>4.2529979600454959E-2</v>
      </c>
    </row>
    <row r="189" spans="1:9" x14ac:dyDescent="0.35">
      <c r="A189" s="1">
        <v>44455</v>
      </c>
      <c r="B189" s="23">
        <v>77.25</v>
      </c>
      <c r="C189">
        <v>77.349997999999999</v>
      </c>
      <c r="D189">
        <v>74.949996999999996</v>
      </c>
      <c r="E189">
        <v>75.949996999999996</v>
      </c>
      <c r="F189">
        <v>75.949996999999996</v>
      </c>
      <c r="H189" s="55">
        <v>-8.3666543536092153E-2</v>
      </c>
      <c r="I189" s="57">
        <f t="shared" si="2"/>
        <v>5.3168667880678082E-2</v>
      </c>
    </row>
    <row r="190" spans="1:9" x14ac:dyDescent="0.35">
      <c r="A190" s="1">
        <v>44456</v>
      </c>
      <c r="B190" s="23">
        <v>77.400002000000001</v>
      </c>
      <c r="C190">
        <v>81.949996999999996</v>
      </c>
      <c r="D190">
        <v>76.650002000000001</v>
      </c>
      <c r="E190">
        <v>78.550003000000004</v>
      </c>
      <c r="F190">
        <v>78.550003000000004</v>
      </c>
      <c r="H190" s="55">
        <v>-6.7200743309392116E-2</v>
      </c>
      <c r="I190" s="57">
        <f t="shared" si="2"/>
        <v>1.9398906576194898E-3</v>
      </c>
    </row>
    <row r="191" spans="1:9" x14ac:dyDescent="0.35">
      <c r="A191" s="1">
        <v>44459</v>
      </c>
      <c r="B191" s="23">
        <v>78.550003000000004</v>
      </c>
      <c r="C191">
        <v>82.650002000000001</v>
      </c>
      <c r="D191">
        <v>77.599997999999999</v>
      </c>
      <c r="E191">
        <v>78.5</v>
      </c>
      <c r="F191">
        <v>78.5</v>
      </c>
      <c r="H191" s="55">
        <v>5.9035485050931355E-2</v>
      </c>
      <c r="I191" s="57">
        <f t="shared" si="2"/>
        <v>1.4748596458389329E-2</v>
      </c>
    </row>
    <row r="192" spans="1:9" x14ac:dyDescent="0.35">
      <c r="A192" s="1">
        <v>44460</v>
      </c>
      <c r="B192" s="23">
        <v>78.5</v>
      </c>
      <c r="C192">
        <v>81</v>
      </c>
      <c r="D192">
        <v>77.050003000000004</v>
      </c>
      <c r="E192">
        <v>79.75</v>
      </c>
      <c r="F192">
        <v>79.75</v>
      </c>
      <c r="H192" s="55">
        <v>5.354662884410917E-2</v>
      </c>
      <c r="I192" s="57">
        <f t="shared" si="2"/>
        <v>-6.3677810550098171E-4</v>
      </c>
    </row>
    <row r="193" spans="1:9" x14ac:dyDescent="0.35">
      <c r="A193" s="1">
        <v>44461</v>
      </c>
      <c r="B193" s="23">
        <v>80.25</v>
      </c>
      <c r="C193">
        <v>80.449996999999996</v>
      </c>
      <c r="D193">
        <v>77.699996999999996</v>
      </c>
      <c r="E193">
        <v>78.199996999999996</v>
      </c>
      <c r="F193">
        <v>78.199996999999996</v>
      </c>
      <c r="H193" s="55">
        <v>0.24564507017639103</v>
      </c>
      <c r="I193" s="57">
        <f t="shared" si="2"/>
        <v>2.20481372217626E-2</v>
      </c>
    </row>
    <row r="194" spans="1:9" x14ac:dyDescent="0.35">
      <c r="A194" s="1">
        <v>44462</v>
      </c>
      <c r="B194" s="23">
        <v>78.599997999999999</v>
      </c>
      <c r="C194">
        <v>79.150002000000001</v>
      </c>
      <c r="D194">
        <v>77.550003000000004</v>
      </c>
      <c r="E194">
        <v>77.849997999999999</v>
      </c>
      <c r="F194">
        <v>77.849997999999999</v>
      </c>
      <c r="H194" s="55">
        <v>6.4523463093449404E-2</v>
      </c>
      <c r="I194" s="57">
        <f t="shared" si="2"/>
        <v>-2.0775088020257342E-2</v>
      </c>
    </row>
    <row r="195" spans="1:9" x14ac:dyDescent="0.35">
      <c r="A195" s="1">
        <v>44463</v>
      </c>
      <c r="B195" s="23">
        <v>77.849997999999999</v>
      </c>
      <c r="C195">
        <v>78.25</v>
      </c>
      <c r="D195">
        <v>75.550003000000004</v>
      </c>
      <c r="E195">
        <v>76.150002000000001</v>
      </c>
      <c r="F195">
        <v>76.150002000000001</v>
      </c>
      <c r="H195" s="55">
        <v>-1.7804440334671393E-2</v>
      </c>
      <c r="I195" s="57">
        <f t="shared" si="2"/>
        <v>-9.5878014002911717E-3</v>
      </c>
    </row>
    <row r="196" spans="1:9" x14ac:dyDescent="0.35">
      <c r="A196" s="1">
        <v>44466</v>
      </c>
      <c r="B196" s="23">
        <v>77.650002000000001</v>
      </c>
      <c r="C196">
        <v>78.75</v>
      </c>
      <c r="D196">
        <v>76.599997999999999</v>
      </c>
      <c r="E196">
        <v>77.300003000000004</v>
      </c>
      <c r="F196">
        <v>77.300003000000004</v>
      </c>
      <c r="H196" s="55">
        <v>-3.9758108833351846E-2</v>
      </c>
      <c r="I196" s="57">
        <f t="shared" ref="I196:I247" si="3">LN(B196/B195)</f>
        <v>-2.5722972382807943E-3</v>
      </c>
    </row>
    <row r="197" spans="1:9" x14ac:dyDescent="0.35">
      <c r="A197" s="1">
        <v>44467</v>
      </c>
      <c r="B197" s="23">
        <v>77.650002000000001</v>
      </c>
      <c r="C197">
        <v>77.699996999999996</v>
      </c>
      <c r="D197">
        <v>75.699996999999996</v>
      </c>
      <c r="E197">
        <v>76.050003000000004</v>
      </c>
      <c r="F197">
        <v>76.050003000000004</v>
      </c>
      <c r="H197" s="55">
        <v>-3.9758108833351846E-2</v>
      </c>
      <c r="I197" s="57">
        <f t="shared" si="3"/>
        <v>0</v>
      </c>
    </row>
    <row r="198" spans="1:9" x14ac:dyDescent="0.35">
      <c r="A198" s="1">
        <v>44468</v>
      </c>
      <c r="B198" s="23">
        <v>75.699996999999996</v>
      </c>
      <c r="C198">
        <v>76.75</v>
      </c>
      <c r="D198">
        <v>75</v>
      </c>
      <c r="E198">
        <v>75.800003000000004</v>
      </c>
      <c r="F198">
        <v>75.800003000000004</v>
      </c>
      <c r="H198" s="55">
        <v>-0.2538112065991559</v>
      </c>
      <c r="I198" s="57">
        <f t="shared" si="3"/>
        <v>-2.5433454538012469E-2</v>
      </c>
    </row>
    <row r="199" spans="1:9" x14ac:dyDescent="0.35">
      <c r="A199" s="1">
        <v>44469</v>
      </c>
      <c r="B199" s="23">
        <v>76</v>
      </c>
      <c r="C199">
        <v>76.699996999999996</v>
      </c>
      <c r="D199">
        <v>74.949996999999996</v>
      </c>
      <c r="E199">
        <v>75.150002000000001</v>
      </c>
      <c r="F199">
        <v>75.150002000000001</v>
      </c>
      <c r="H199" s="55">
        <v>-0.22087971591629346</v>
      </c>
      <c r="I199" s="57">
        <f t="shared" si="3"/>
        <v>3.9552194730477002E-3</v>
      </c>
    </row>
    <row r="200" spans="1:9" x14ac:dyDescent="0.35">
      <c r="A200" s="1">
        <v>44470</v>
      </c>
      <c r="B200" s="23">
        <v>74.199996999999996</v>
      </c>
      <c r="C200">
        <v>76.400002000000001</v>
      </c>
      <c r="D200">
        <v>74.199996999999996</v>
      </c>
      <c r="E200">
        <v>75</v>
      </c>
      <c r="F200">
        <v>75</v>
      </c>
      <c r="H200" s="55">
        <v>-0.4184670134553975</v>
      </c>
      <c r="I200" s="57">
        <f t="shared" si="3"/>
        <v>-2.3969230544264052E-2</v>
      </c>
    </row>
    <row r="201" spans="1:9" x14ac:dyDescent="0.35">
      <c r="A201" s="1">
        <v>44473</v>
      </c>
      <c r="B201" s="23">
        <v>75.650002000000001</v>
      </c>
      <c r="C201">
        <v>76.099997999999999</v>
      </c>
      <c r="D201">
        <v>74.849997999999999</v>
      </c>
      <c r="E201">
        <v>75.25</v>
      </c>
      <c r="F201">
        <v>75.25</v>
      </c>
      <c r="H201" s="55">
        <v>-0.25929918464167395</v>
      </c>
      <c r="I201" s="57">
        <f t="shared" si="3"/>
        <v>1.9353356929838757E-2</v>
      </c>
    </row>
    <row r="202" spans="1:9" x14ac:dyDescent="0.35">
      <c r="A202" s="1">
        <v>44474</v>
      </c>
      <c r="B202" s="23">
        <v>75.25</v>
      </c>
      <c r="C202">
        <v>76</v>
      </c>
      <c r="D202">
        <v>75.25</v>
      </c>
      <c r="E202">
        <v>75.400002000000001</v>
      </c>
      <c r="F202">
        <v>75.400002000000001</v>
      </c>
      <c r="H202" s="55">
        <v>-0.30320761934441426</v>
      </c>
      <c r="I202" s="57">
        <f t="shared" si="3"/>
        <v>-5.3015630429208297E-3</v>
      </c>
    </row>
    <row r="203" spans="1:9" x14ac:dyDescent="0.35">
      <c r="A203" s="1">
        <v>44475</v>
      </c>
      <c r="B203" s="23">
        <v>76</v>
      </c>
      <c r="C203">
        <v>76</v>
      </c>
      <c r="D203">
        <v>61.099997999999999</v>
      </c>
      <c r="E203">
        <v>70.849997999999999</v>
      </c>
      <c r="F203">
        <v>70.849997999999999</v>
      </c>
      <c r="H203" s="55">
        <v>-0.22087971591629346</v>
      </c>
      <c r="I203" s="57">
        <f t="shared" si="3"/>
        <v>9.9174366573459242E-3</v>
      </c>
    </row>
    <row r="204" spans="1:9" x14ac:dyDescent="0.35">
      <c r="A204" s="1">
        <v>44476</v>
      </c>
      <c r="B204" s="23">
        <v>72.449996999999996</v>
      </c>
      <c r="C204">
        <v>75.599997999999999</v>
      </c>
      <c r="D204">
        <v>72.449996999999996</v>
      </c>
      <c r="E204">
        <v>75.099997999999999</v>
      </c>
      <c r="F204">
        <v>75.099997999999999</v>
      </c>
      <c r="H204" s="55">
        <v>-0.61056545478767932</v>
      </c>
      <c r="I204" s="57">
        <f t="shared" si="3"/>
        <v>-4.7836712927508108E-2</v>
      </c>
    </row>
    <row r="205" spans="1:9" x14ac:dyDescent="0.35">
      <c r="A205" s="1">
        <v>44477</v>
      </c>
      <c r="B205" s="23">
        <v>75.099997999999999</v>
      </c>
      <c r="C205">
        <v>75.449996999999996</v>
      </c>
      <c r="D205">
        <v>74.050003000000004</v>
      </c>
      <c r="E205">
        <v>74.25</v>
      </c>
      <c r="F205">
        <v>74.25</v>
      </c>
      <c r="H205" s="55">
        <v>-0.31967341957111428</v>
      </c>
      <c r="I205" s="57">
        <f t="shared" si="3"/>
        <v>3.5923904780107346E-2</v>
      </c>
    </row>
    <row r="206" spans="1:9" x14ac:dyDescent="0.35">
      <c r="A206" s="1">
        <v>44480</v>
      </c>
      <c r="B206" s="23">
        <v>74.849997999999999</v>
      </c>
      <c r="C206">
        <v>77.650002000000001</v>
      </c>
      <c r="D206">
        <v>74.349997999999999</v>
      </c>
      <c r="E206">
        <v>75.650002000000001</v>
      </c>
      <c r="F206">
        <v>75.650002000000001</v>
      </c>
      <c r="H206" s="55">
        <v>-0.34711605404715457</v>
      </c>
      <c r="I206" s="57">
        <f t="shared" si="3"/>
        <v>-3.3344479934001134E-3</v>
      </c>
    </row>
    <row r="207" spans="1:9" x14ac:dyDescent="0.35">
      <c r="A207" s="1">
        <v>44481</v>
      </c>
      <c r="B207" s="23">
        <v>75.650002000000001</v>
      </c>
      <c r="C207">
        <v>75.800003000000004</v>
      </c>
      <c r="D207">
        <v>74.550003000000004</v>
      </c>
      <c r="E207">
        <v>75</v>
      </c>
      <c r="F207">
        <v>75</v>
      </c>
      <c r="H207" s="55">
        <v>-0.25929918464167395</v>
      </c>
      <c r="I207" s="57">
        <f t="shared" si="3"/>
        <v>1.0631382526375773E-2</v>
      </c>
    </row>
    <row r="208" spans="1:9" x14ac:dyDescent="0.35">
      <c r="A208" s="1">
        <v>44482</v>
      </c>
      <c r="B208" s="23">
        <v>78.5</v>
      </c>
      <c r="C208">
        <v>79.449996999999996</v>
      </c>
      <c r="D208">
        <v>77.099997999999999</v>
      </c>
      <c r="E208">
        <v>77.550003000000004</v>
      </c>
      <c r="F208">
        <v>77.550003000000004</v>
      </c>
      <c r="H208" s="55">
        <v>5.354662884410917E-2</v>
      </c>
      <c r="I208" s="57">
        <f t="shared" si="3"/>
        <v>3.6981158116456955E-2</v>
      </c>
    </row>
    <row r="209" spans="1:9" x14ac:dyDescent="0.35">
      <c r="A209" s="1">
        <v>44483</v>
      </c>
      <c r="B209" s="23">
        <v>78.199996999999996</v>
      </c>
      <c r="C209">
        <v>78.199996999999996</v>
      </c>
      <c r="D209">
        <v>76.050003000000004</v>
      </c>
      <c r="E209">
        <v>76.550003000000004</v>
      </c>
      <c r="F209">
        <v>76.550003000000004</v>
      </c>
      <c r="H209" s="55">
        <v>2.0615138161246726E-2</v>
      </c>
      <c r="I209" s="57">
        <f t="shared" si="3"/>
        <v>-3.8290156002695154E-3</v>
      </c>
    </row>
    <row r="210" spans="1:9" x14ac:dyDescent="0.35">
      <c r="A210" s="1">
        <v>44487</v>
      </c>
      <c r="B210" s="23">
        <v>75.349997999999999</v>
      </c>
      <c r="C210">
        <v>77.25</v>
      </c>
      <c r="D210">
        <v>75.349997999999999</v>
      </c>
      <c r="E210">
        <v>75.800003000000004</v>
      </c>
      <c r="F210">
        <v>75.800003000000004</v>
      </c>
      <c r="H210" s="55">
        <v>-0.29223078509507405</v>
      </c>
      <c r="I210" s="57">
        <f t="shared" si="3"/>
        <v>-3.7125710658389391E-2</v>
      </c>
    </row>
    <row r="211" spans="1:9" x14ac:dyDescent="0.35">
      <c r="A211" s="1">
        <v>44488</v>
      </c>
      <c r="B211" s="23">
        <v>76.900002000000001</v>
      </c>
      <c r="C211">
        <v>77</v>
      </c>
      <c r="D211">
        <v>73.849997999999999</v>
      </c>
      <c r="E211">
        <v>74.349997999999999</v>
      </c>
      <c r="F211">
        <v>74.349997999999999</v>
      </c>
      <c r="H211" s="55">
        <v>-0.12208601226147264</v>
      </c>
      <c r="I211" s="57">
        <f t="shared" si="3"/>
        <v>2.0362003989696443E-2</v>
      </c>
    </row>
    <row r="212" spans="1:9" x14ac:dyDescent="0.35">
      <c r="A212" s="1">
        <v>44489</v>
      </c>
      <c r="B212" s="23">
        <v>74.5</v>
      </c>
      <c r="C212">
        <v>75.099997999999999</v>
      </c>
      <c r="D212">
        <v>72.800003000000004</v>
      </c>
      <c r="E212">
        <v>73.599997999999999</v>
      </c>
      <c r="F212">
        <v>73.599997999999999</v>
      </c>
      <c r="H212" s="55">
        <v>-0.38553552277253506</v>
      </c>
      <c r="I212" s="57">
        <f t="shared" si="3"/>
        <v>-3.1706777133886491E-2</v>
      </c>
    </row>
    <row r="213" spans="1:9" x14ac:dyDescent="0.35">
      <c r="A213" s="1">
        <v>44490</v>
      </c>
      <c r="B213" s="23">
        <v>74</v>
      </c>
      <c r="C213">
        <v>74.650002000000001</v>
      </c>
      <c r="D213">
        <v>73.25</v>
      </c>
      <c r="E213">
        <v>73.800003000000004</v>
      </c>
      <c r="F213">
        <v>73.800003000000004</v>
      </c>
      <c r="H213" s="55">
        <v>-0.44042079172461557</v>
      </c>
      <c r="I213" s="57">
        <f t="shared" si="3"/>
        <v>-6.7340321813440683E-3</v>
      </c>
    </row>
    <row r="214" spans="1:9" x14ac:dyDescent="0.35">
      <c r="A214" s="1">
        <v>44491</v>
      </c>
      <c r="B214" s="23">
        <v>76</v>
      </c>
      <c r="C214">
        <v>76</v>
      </c>
      <c r="D214">
        <v>72.650002000000001</v>
      </c>
      <c r="E214">
        <v>73.25</v>
      </c>
      <c r="F214">
        <v>73.25</v>
      </c>
      <c r="H214" s="55">
        <v>-0.22087971591629346</v>
      </c>
      <c r="I214" s="57">
        <f t="shared" si="3"/>
        <v>2.6668247082161273E-2</v>
      </c>
    </row>
    <row r="215" spans="1:9" x14ac:dyDescent="0.35">
      <c r="A215" s="1">
        <v>44494</v>
      </c>
      <c r="B215" s="23">
        <v>74</v>
      </c>
      <c r="C215">
        <v>74</v>
      </c>
      <c r="D215">
        <v>71.5</v>
      </c>
      <c r="E215">
        <v>72.599997999999999</v>
      </c>
      <c r="F215">
        <v>72.599997999999999</v>
      </c>
      <c r="H215" s="55">
        <v>-0.44042079172461557</v>
      </c>
      <c r="I215" s="57">
        <f t="shared" si="3"/>
        <v>-2.6668247082161294E-2</v>
      </c>
    </row>
    <row r="216" spans="1:9" x14ac:dyDescent="0.35">
      <c r="A216" s="1">
        <v>44495</v>
      </c>
      <c r="B216" s="23">
        <v>73</v>
      </c>
      <c r="C216">
        <v>73.349997999999999</v>
      </c>
      <c r="D216">
        <v>72.300003000000004</v>
      </c>
      <c r="E216">
        <v>72.5</v>
      </c>
      <c r="F216">
        <v>72.5</v>
      </c>
      <c r="H216" s="55">
        <v>-0.55019132962877659</v>
      </c>
      <c r="I216" s="57">
        <f t="shared" si="3"/>
        <v>-1.3605652055778598E-2</v>
      </c>
    </row>
    <row r="217" spans="1:9" x14ac:dyDescent="0.35">
      <c r="A217" s="1">
        <v>44496</v>
      </c>
      <c r="B217" s="23">
        <v>72.5</v>
      </c>
      <c r="C217">
        <v>73.449996999999996</v>
      </c>
      <c r="D217">
        <v>72.199996999999996</v>
      </c>
      <c r="E217">
        <v>72.5</v>
      </c>
      <c r="F217">
        <v>72.5</v>
      </c>
      <c r="H217" s="55">
        <v>-0.60507659858085716</v>
      </c>
      <c r="I217" s="57">
        <f t="shared" si="3"/>
        <v>-6.8728792877620643E-3</v>
      </c>
    </row>
    <row r="218" spans="1:9" x14ac:dyDescent="0.35">
      <c r="A218" s="1">
        <v>44497</v>
      </c>
      <c r="B218" s="23">
        <v>73.300003000000004</v>
      </c>
      <c r="C218">
        <v>73.300003000000004</v>
      </c>
      <c r="D218">
        <v>70.650002000000001</v>
      </c>
      <c r="E218">
        <v>71.099997999999999</v>
      </c>
      <c r="F218">
        <v>71.099997999999999</v>
      </c>
      <c r="H218" s="55">
        <v>-0.51725983894591421</v>
      </c>
      <c r="I218" s="57">
        <f t="shared" si="3"/>
        <v>1.0974087959670295E-2</v>
      </c>
    </row>
    <row r="219" spans="1:9" x14ac:dyDescent="0.35">
      <c r="A219" s="1">
        <v>44498</v>
      </c>
      <c r="B219" s="23">
        <v>71.650002000000001</v>
      </c>
      <c r="C219">
        <v>71.949996999999996</v>
      </c>
      <c r="D219">
        <v>69.550003000000004</v>
      </c>
      <c r="E219">
        <v>70.800003000000004</v>
      </c>
      <c r="F219">
        <v>70.800003000000004</v>
      </c>
      <c r="H219" s="55">
        <v>-0.69838133625831822</v>
      </c>
      <c r="I219" s="57">
        <f t="shared" si="3"/>
        <v>-2.2767467632650692E-2</v>
      </c>
    </row>
    <row r="220" spans="1:9" x14ac:dyDescent="0.35">
      <c r="A220" s="1">
        <v>44501</v>
      </c>
      <c r="B220" s="23">
        <v>71</v>
      </c>
      <c r="C220">
        <v>71.599997999999999</v>
      </c>
      <c r="D220">
        <v>70.599997999999999</v>
      </c>
      <c r="E220">
        <v>70.849997999999999</v>
      </c>
      <c r="F220">
        <v>70.849997999999999</v>
      </c>
      <c r="H220" s="55">
        <v>-0.76973240543709875</v>
      </c>
      <c r="I220" s="57">
        <f t="shared" si="3"/>
        <v>-9.1133051463333052E-3</v>
      </c>
    </row>
    <row r="221" spans="1:9" x14ac:dyDescent="0.35">
      <c r="A221" s="1">
        <v>44502</v>
      </c>
      <c r="B221" s="23">
        <v>71.199996999999996</v>
      </c>
      <c r="C221">
        <v>71.550003000000004</v>
      </c>
      <c r="D221">
        <v>70.5</v>
      </c>
      <c r="E221">
        <v>70.900002000000001</v>
      </c>
      <c r="F221">
        <v>70.900002000000001</v>
      </c>
      <c r="H221" s="55">
        <v>-0.74777862716788068</v>
      </c>
      <c r="I221" s="57">
        <f t="shared" si="3"/>
        <v>2.8128992417823097E-3</v>
      </c>
    </row>
    <row r="222" spans="1:9" x14ac:dyDescent="0.35">
      <c r="A222" s="1">
        <v>44503</v>
      </c>
      <c r="B222" s="23">
        <v>70.900002000000001</v>
      </c>
      <c r="C222">
        <v>71.25</v>
      </c>
      <c r="D222">
        <v>69.25</v>
      </c>
      <c r="E222">
        <v>69.699996999999996</v>
      </c>
      <c r="F222">
        <v>69.699996999999996</v>
      </c>
      <c r="H222" s="55">
        <v>-0.78070923968643902</v>
      </c>
      <c r="I222" s="57">
        <f t="shared" si="3"/>
        <v>-4.2223145362715216E-3</v>
      </c>
    </row>
    <row r="223" spans="1:9" x14ac:dyDescent="0.35">
      <c r="A223" s="1">
        <v>44504</v>
      </c>
      <c r="B223" s="23">
        <v>69.599997999999999</v>
      </c>
      <c r="C223">
        <v>70.900002000000001</v>
      </c>
      <c r="D223">
        <v>69.599997999999999</v>
      </c>
      <c r="E223">
        <v>70.550003000000004</v>
      </c>
      <c r="F223">
        <v>70.550003000000004</v>
      </c>
      <c r="H223" s="55">
        <v>-0.92341137804400009</v>
      </c>
      <c r="I223" s="57">
        <f t="shared" si="3"/>
        <v>-1.8505923142084831E-2</v>
      </c>
    </row>
    <row r="224" spans="1:9" x14ac:dyDescent="0.35">
      <c r="A224" s="1">
        <v>44508</v>
      </c>
      <c r="B224" s="23">
        <v>70.800003000000004</v>
      </c>
      <c r="C224">
        <v>73.199996999999996</v>
      </c>
      <c r="D224">
        <v>70.550003000000004</v>
      </c>
      <c r="E224">
        <v>72.5</v>
      </c>
      <c r="F224">
        <v>72.5</v>
      </c>
      <c r="H224" s="55">
        <v>-0.79168618370631683</v>
      </c>
      <c r="I224" s="57">
        <f t="shared" si="3"/>
        <v>1.7094504467813212E-2</v>
      </c>
    </row>
    <row r="225" spans="1:9" x14ac:dyDescent="0.35">
      <c r="A225" s="1">
        <v>44509</v>
      </c>
      <c r="B225" s="23">
        <v>72.75</v>
      </c>
      <c r="C225">
        <v>75.5</v>
      </c>
      <c r="D225">
        <v>72.349997999999999</v>
      </c>
      <c r="E225">
        <v>74.349997999999999</v>
      </c>
      <c r="F225">
        <v>74.349997999999999</v>
      </c>
      <c r="H225" s="55">
        <v>-0.57763396410481693</v>
      </c>
      <c r="I225" s="57">
        <f t="shared" si="3"/>
        <v>2.7169862979047388E-2</v>
      </c>
    </row>
    <row r="226" spans="1:9" x14ac:dyDescent="0.35">
      <c r="A226" s="1">
        <v>44510</v>
      </c>
      <c r="B226" s="23">
        <v>74.400002000000001</v>
      </c>
      <c r="C226">
        <v>75.699996999999996</v>
      </c>
      <c r="D226">
        <v>73.300003000000004</v>
      </c>
      <c r="E226">
        <v>73.5</v>
      </c>
      <c r="F226">
        <v>73.5</v>
      </c>
      <c r="H226" s="55">
        <v>-0.39651235702187526</v>
      </c>
      <c r="I226" s="57">
        <f t="shared" si="3"/>
        <v>2.242706266916427E-2</v>
      </c>
    </row>
    <row r="227" spans="1:9" x14ac:dyDescent="0.35">
      <c r="A227" s="1">
        <v>44511</v>
      </c>
      <c r="B227" s="23">
        <v>73.800003000000004</v>
      </c>
      <c r="C227">
        <v>74.300003000000004</v>
      </c>
      <c r="D227">
        <v>72.300003000000004</v>
      </c>
      <c r="E227">
        <v>73.199996999999996</v>
      </c>
      <c r="F227">
        <v>73.199996999999996</v>
      </c>
      <c r="H227" s="55">
        <v>-0.46237456999383364</v>
      </c>
      <c r="I227" s="57">
        <f t="shared" si="3"/>
        <v>-8.0971964639337674E-3</v>
      </c>
    </row>
    <row r="228" spans="1:9" x14ac:dyDescent="0.35">
      <c r="A228" s="1">
        <v>44512</v>
      </c>
      <c r="B228" s="23">
        <v>73.25</v>
      </c>
      <c r="C228">
        <v>76</v>
      </c>
      <c r="D228">
        <v>72.599997999999999</v>
      </c>
      <c r="E228">
        <v>74</v>
      </c>
      <c r="F228">
        <v>74</v>
      </c>
      <c r="H228" s="55">
        <v>-0.52274869515273636</v>
      </c>
      <c r="I228" s="57">
        <f t="shared" si="3"/>
        <v>-7.4805243596559028E-3</v>
      </c>
    </row>
    <row r="229" spans="1:9" x14ac:dyDescent="0.35">
      <c r="A229" s="1">
        <v>44515</v>
      </c>
      <c r="B229" s="23">
        <v>73</v>
      </c>
      <c r="C229">
        <v>74.349997999999999</v>
      </c>
      <c r="D229">
        <v>70.699996999999996</v>
      </c>
      <c r="E229">
        <v>71.25</v>
      </c>
      <c r="F229">
        <v>71.25</v>
      </c>
      <c r="H229" s="55">
        <v>-0.55019132962877659</v>
      </c>
      <c r="I229" s="57">
        <f t="shared" si="3"/>
        <v>-3.418806748785609E-3</v>
      </c>
    </row>
    <row r="230" spans="1:9" x14ac:dyDescent="0.35">
      <c r="A230" s="1">
        <v>44516</v>
      </c>
      <c r="B230" s="23">
        <v>72.5</v>
      </c>
      <c r="C230">
        <v>79.400002000000001</v>
      </c>
      <c r="D230">
        <v>71.5</v>
      </c>
      <c r="E230">
        <v>78.150002000000001</v>
      </c>
      <c r="F230">
        <v>78.150002000000001</v>
      </c>
      <c r="H230" s="55">
        <v>-0.60507659858085716</v>
      </c>
      <c r="I230" s="57">
        <f t="shared" si="3"/>
        <v>-6.8728792877620643E-3</v>
      </c>
    </row>
    <row r="231" spans="1:9" x14ac:dyDescent="0.35">
      <c r="A231" s="1">
        <v>44517</v>
      </c>
      <c r="B231" s="23">
        <v>78.900002000000001</v>
      </c>
      <c r="C231">
        <v>79.349997999999999</v>
      </c>
      <c r="D231">
        <v>76.099997999999999</v>
      </c>
      <c r="E231">
        <v>78.099997999999999</v>
      </c>
      <c r="F231">
        <v>78.099997999999999</v>
      </c>
      <c r="H231" s="55">
        <v>9.7455063546849477E-2</v>
      </c>
      <c r="I231" s="57">
        <f t="shared" si="3"/>
        <v>8.4594691339741707E-2</v>
      </c>
    </row>
    <row r="232" spans="1:9" x14ac:dyDescent="0.35">
      <c r="A232" s="1">
        <v>44518</v>
      </c>
      <c r="B232" s="23">
        <v>77.949996999999996</v>
      </c>
      <c r="C232">
        <v>78.599997999999999</v>
      </c>
      <c r="D232">
        <v>74.5</v>
      </c>
      <c r="E232">
        <v>77.400002000000001</v>
      </c>
      <c r="F232">
        <v>77.400002000000001</v>
      </c>
      <c r="H232" s="55">
        <v>-6.8274963147935373E-3</v>
      </c>
      <c r="I232" s="57">
        <f t="shared" si="3"/>
        <v>-1.2113696182795043E-2</v>
      </c>
    </row>
    <row r="233" spans="1:9" x14ac:dyDescent="0.35">
      <c r="A233" s="1">
        <v>44522</v>
      </c>
      <c r="B233" s="23">
        <v>77.75</v>
      </c>
      <c r="C233">
        <v>80.099997999999999</v>
      </c>
      <c r="D233">
        <v>75.599997999999999</v>
      </c>
      <c r="E233">
        <v>78.5</v>
      </c>
      <c r="F233">
        <v>78.5</v>
      </c>
      <c r="H233" s="55">
        <v>-2.8781274584011619E-2</v>
      </c>
      <c r="I233" s="57">
        <f t="shared" si="3"/>
        <v>-2.5690059582321591E-3</v>
      </c>
    </row>
    <row r="234" spans="1:9" x14ac:dyDescent="0.35">
      <c r="A234" s="1">
        <v>44523</v>
      </c>
      <c r="B234" s="23">
        <v>79.900002000000001</v>
      </c>
      <c r="C234">
        <v>85.150002000000001</v>
      </c>
      <c r="D234">
        <v>77.699996999999996</v>
      </c>
      <c r="E234">
        <v>84.449996999999996</v>
      </c>
      <c r="F234">
        <v>84.449996999999996</v>
      </c>
      <c r="H234" s="55">
        <v>0.20722560145101054</v>
      </c>
      <c r="I234" s="57">
        <f t="shared" si="3"/>
        <v>2.7277326744174317E-2</v>
      </c>
    </row>
    <row r="235" spans="1:9" x14ac:dyDescent="0.35">
      <c r="A235" s="1">
        <v>44524</v>
      </c>
      <c r="B235" s="23">
        <v>85.150002000000001</v>
      </c>
      <c r="C235">
        <v>87.300003000000004</v>
      </c>
      <c r="D235">
        <v>81.550003000000004</v>
      </c>
      <c r="E235">
        <v>82.849997999999999</v>
      </c>
      <c r="F235">
        <v>82.849997999999999</v>
      </c>
      <c r="H235" s="55">
        <v>0.78352092544785612</v>
      </c>
      <c r="I235" s="57">
        <f t="shared" si="3"/>
        <v>6.3638552793141692E-2</v>
      </c>
    </row>
    <row r="236" spans="1:9" x14ac:dyDescent="0.35">
      <c r="A236" s="1">
        <v>44525</v>
      </c>
      <c r="B236" s="23">
        <v>82.5</v>
      </c>
      <c r="C236">
        <v>83.400002000000001</v>
      </c>
      <c r="D236">
        <v>80.300003000000004</v>
      </c>
      <c r="E236">
        <v>80.900002000000001</v>
      </c>
      <c r="F236">
        <v>80.900002000000001</v>
      </c>
      <c r="H236" s="55">
        <v>0.49262878046075342</v>
      </c>
      <c r="I236" s="57">
        <f t="shared" si="3"/>
        <v>-3.1616137256024107E-2</v>
      </c>
    </row>
    <row r="237" spans="1:9" x14ac:dyDescent="0.35">
      <c r="A237" s="1">
        <v>44526</v>
      </c>
      <c r="B237" s="23">
        <v>78.25</v>
      </c>
      <c r="C237">
        <v>79.400002000000001</v>
      </c>
      <c r="D237">
        <v>74.25</v>
      </c>
      <c r="E237">
        <v>75.449996999999996</v>
      </c>
      <c r="F237">
        <v>75.449996999999996</v>
      </c>
      <c r="H237" s="55">
        <v>2.6103994368068911E-2</v>
      </c>
      <c r="I237" s="57">
        <f t="shared" si="3"/>
        <v>-5.2889463920372699E-2</v>
      </c>
    </row>
    <row r="238" spans="1:9" x14ac:dyDescent="0.35">
      <c r="A238" s="1">
        <v>44529</v>
      </c>
      <c r="B238" s="23">
        <v>72.099997999999999</v>
      </c>
      <c r="C238">
        <v>73</v>
      </c>
      <c r="D238">
        <v>69.5</v>
      </c>
      <c r="E238">
        <v>70.75</v>
      </c>
      <c r="F238">
        <v>70.75</v>
      </c>
      <c r="H238" s="55">
        <v>-0.64898503328359747</v>
      </c>
      <c r="I238" s="57">
        <f t="shared" si="3"/>
        <v>-8.1854812868610627E-2</v>
      </c>
    </row>
    <row r="239" spans="1:9" x14ac:dyDescent="0.35">
      <c r="A239" s="1">
        <v>44530</v>
      </c>
      <c r="B239" s="23">
        <v>70.099997999999999</v>
      </c>
      <c r="C239">
        <v>73.25</v>
      </c>
      <c r="D239">
        <v>69.050003000000004</v>
      </c>
      <c r="E239">
        <v>70.099997999999999</v>
      </c>
      <c r="F239">
        <v>70.099997999999999</v>
      </c>
      <c r="H239" s="55">
        <v>-0.86852610909191963</v>
      </c>
      <c r="I239" s="57">
        <f t="shared" si="3"/>
        <v>-2.8131251041778403E-2</v>
      </c>
    </row>
    <row r="240" spans="1:9" x14ac:dyDescent="0.35">
      <c r="A240" s="1">
        <v>44531</v>
      </c>
      <c r="B240" s="23">
        <v>70.949996999999996</v>
      </c>
      <c r="C240">
        <v>72.150002000000001</v>
      </c>
      <c r="D240">
        <v>69.25</v>
      </c>
      <c r="E240">
        <v>71.150002000000001</v>
      </c>
      <c r="F240">
        <v>71.150002000000001</v>
      </c>
      <c r="H240" s="55">
        <v>-0.77522126164392091</v>
      </c>
      <c r="I240" s="57">
        <f t="shared" si="3"/>
        <v>1.2052595812879015E-2</v>
      </c>
    </row>
    <row r="241" spans="1:9" x14ac:dyDescent="0.35">
      <c r="A241" s="1">
        <v>44532</v>
      </c>
      <c r="B241" s="23">
        <v>71.199996999999996</v>
      </c>
      <c r="C241">
        <v>72.400002000000001</v>
      </c>
      <c r="D241">
        <v>70.199996999999996</v>
      </c>
      <c r="E241">
        <v>71.400002000000001</v>
      </c>
      <c r="F241">
        <v>71.400002000000001</v>
      </c>
      <c r="H241" s="55">
        <v>-0.74777862716788068</v>
      </c>
      <c r="I241" s="57">
        <f t="shared" si="3"/>
        <v>3.5174149603449546E-3</v>
      </c>
    </row>
    <row r="242" spans="1:9" x14ac:dyDescent="0.35">
      <c r="A242" s="1">
        <v>44533</v>
      </c>
      <c r="B242" s="23">
        <v>71.400002000000001</v>
      </c>
      <c r="C242">
        <v>72.25</v>
      </c>
      <c r="D242">
        <v>70.199996999999996</v>
      </c>
      <c r="E242">
        <v>71.300003000000004</v>
      </c>
      <c r="F242">
        <v>71.300003000000004</v>
      </c>
      <c r="H242" s="55">
        <v>-0.72582397073435845</v>
      </c>
      <c r="I242" s="57">
        <f t="shared" si="3"/>
        <v>2.8051210736450378E-3</v>
      </c>
    </row>
    <row r="243" spans="1:9" x14ac:dyDescent="0.35">
      <c r="A243" s="1">
        <v>44536</v>
      </c>
      <c r="B243" s="23">
        <v>70.849997999999999</v>
      </c>
      <c r="C243">
        <v>71.699996999999996</v>
      </c>
      <c r="D243">
        <v>68.099997999999999</v>
      </c>
      <c r="E243">
        <v>68.849997999999999</v>
      </c>
      <c r="F243">
        <v>68.849997999999999</v>
      </c>
      <c r="H243" s="55">
        <v>-0.78619820566379883</v>
      </c>
      <c r="I243" s="57">
        <f t="shared" si="3"/>
        <v>-7.7329594487058539E-3</v>
      </c>
    </row>
    <row r="244" spans="1:9" x14ac:dyDescent="0.35">
      <c r="A244" s="1">
        <v>44537</v>
      </c>
      <c r="B244" s="23">
        <v>69.400002000000001</v>
      </c>
      <c r="C244">
        <v>70.349997999999999</v>
      </c>
      <c r="D244">
        <v>67.849997999999999</v>
      </c>
      <c r="E244">
        <v>68.449996999999996</v>
      </c>
      <c r="F244">
        <v>68.449996999999996</v>
      </c>
      <c r="H244" s="55">
        <v>-0.94536504654268061</v>
      </c>
      <c r="I244" s="57">
        <f t="shared" si="3"/>
        <v>-2.0678041576834748E-2</v>
      </c>
    </row>
    <row r="245" spans="1:9" x14ac:dyDescent="0.35">
      <c r="A245" s="1">
        <v>44538</v>
      </c>
      <c r="B245" s="23">
        <v>66.150002000000001</v>
      </c>
      <c r="C245">
        <v>69.300003000000004</v>
      </c>
      <c r="D245">
        <v>66.150002000000001</v>
      </c>
      <c r="E245">
        <v>67.75</v>
      </c>
      <c r="F245">
        <v>67.75</v>
      </c>
      <c r="H245" s="55">
        <v>-1.3021192947312039</v>
      </c>
      <c r="I245" s="57">
        <f t="shared" si="3"/>
        <v>-4.7961975535922075E-2</v>
      </c>
    </row>
    <row r="246" spans="1:9" x14ac:dyDescent="0.35">
      <c r="A246" s="1">
        <v>44539</v>
      </c>
      <c r="B246" s="23">
        <v>68</v>
      </c>
      <c r="C246">
        <v>71.650002000000001</v>
      </c>
      <c r="D246">
        <v>68</v>
      </c>
      <c r="E246">
        <v>70.449996999999996</v>
      </c>
      <c r="F246">
        <v>70.449996999999996</v>
      </c>
      <c r="H246" s="55">
        <v>-1.0990440191495818</v>
      </c>
      <c r="I246" s="57">
        <f t="shared" si="3"/>
        <v>2.7582784380826401E-2</v>
      </c>
    </row>
    <row r="247" spans="1:9" x14ac:dyDescent="0.35">
      <c r="A247" s="1">
        <v>44540</v>
      </c>
      <c r="B247" s="23">
        <v>69.849997999999999</v>
      </c>
      <c r="C247">
        <v>70.75</v>
      </c>
      <c r="D247">
        <v>69.099997999999999</v>
      </c>
      <c r="E247">
        <v>70.349997999999999</v>
      </c>
      <c r="F247">
        <v>70.349997999999999</v>
      </c>
      <c r="H247" s="55">
        <v>-0.89596874356795986</v>
      </c>
      <c r="I247" s="57">
        <f t="shared" si="3"/>
        <v>2.6842351894079207E-2</v>
      </c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3CC65-B0F5-4034-9529-A62E6042A00B}">
  <dimension ref="A1:Q21"/>
  <sheetViews>
    <sheetView workbookViewId="0">
      <selection activeCell="D7" sqref="D7:D9"/>
    </sheetView>
  </sheetViews>
  <sheetFormatPr defaultRowHeight="14.5" x14ac:dyDescent="0.35"/>
  <cols>
    <col min="1" max="1" width="26.1796875" bestFit="1" customWidth="1"/>
    <col min="2" max="2" width="12.6328125" customWidth="1"/>
  </cols>
  <sheetData>
    <row r="1" spans="1:17" x14ac:dyDescent="0.35">
      <c r="A1" s="3" t="s">
        <v>9</v>
      </c>
      <c r="B1" s="4">
        <v>0.05</v>
      </c>
      <c r="D1" s="9" t="s">
        <v>17</v>
      </c>
      <c r="E1" s="10"/>
      <c r="F1" s="10"/>
      <c r="G1" s="10"/>
      <c r="H1" s="10"/>
      <c r="I1" s="10"/>
      <c r="J1" s="10"/>
    </row>
    <row r="2" spans="1:17" x14ac:dyDescent="0.35">
      <c r="A2" s="2"/>
    </row>
    <row r="3" spans="1:17" x14ac:dyDescent="0.35">
      <c r="A3" s="5" t="s">
        <v>10</v>
      </c>
    </row>
    <row r="4" spans="1:17" x14ac:dyDescent="0.35">
      <c r="A4" s="2"/>
      <c r="F4" s="8" t="s">
        <v>16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5">
      <c r="A5" s="6" t="s">
        <v>11</v>
      </c>
      <c r="B5" s="7">
        <v>3.9866855997936461E-4</v>
      </c>
      <c r="F5" s="7" t="s">
        <v>44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5">
      <c r="A6" s="6" t="s">
        <v>12</v>
      </c>
      <c r="B6" s="7">
        <v>1.6234878556158332E-2</v>
      </c>
      <c r="F6" s="7" t="s">
        <v>45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5">
      <c r="A7" s="6" t="s">
        <v>13</v>
      </c>
      <c r="B7" s="7">
        <f>(B5-$B$1)/B6</f>
        <v>-3.0552326750362724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5">
      <c r="A8" s="2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5">
      <c r="A9" s="5" t="s">
        <v>14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5">
      <c r="A10" s="2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5">
      <c r="A11" s="6" t="s">
        <v>11</v>
      </c>
      <c r="B11" s="7">
        <v>1.6236825933167184E-3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5">
      <c r="A12" s="6" t="s">
        <v>12</v>
      </c>
      <c r="B12" s="7">
        <v>2.3318077E-2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5">
      <c r="A13" s="6" t="s">
        <v>13</v>
      </c>
      <c r="B13" s="7">
        <f>(B11-$B$1)/B12</f>
        <v>-2.074627226193793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5">
      <c r="A14" s="2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5">
      <c r="A15" s="5" t="s">
        <v>15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5">
      <c r="A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5">
      <c r="A17" s="6" t="s">
        <v>11</v>
      </c>
      <c r="B17" s="7">
        <v>-1.7578593391770223E-3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5">
      <c r="A18" s="6" t="s">
        <v>12</v>
      </c>
      <c r="B18" s="7">
        <v>2.7472163000000001E-2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5">
      <c r="A19" s="6" t="s">
        <v>13</v>
      </c>
      <c r="B19" s="7">
        <f>(B17-$B$1)/B18</f>
        <v>-1.8840110747441701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5"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5"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</sheetData>
  <sheetProtection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25569-ECC8-4366-84DB-BDEE251E1F80}">
  <dimension ref="A1:M248"/>
  <sheetViews>
    <sheetView topLeftCell="C1" workbookViewId="0">
      <selection activeCell="M17" sqref="M17"/>
    </sheetView>
  </sheetViews>
  <sheetFormatPr defaultRowHeight="14.5" x14ac:dyDescent="0.35"/>
  <cols>
    <col min="6" max="6" width="31.453125" style="66" customWidth="1"/>
    <col min="7" max="7" width="30" style="66" customWidth="1"/>
    <col min="9" max="9" width="21.08984375" style="66" customWidth="1"/>
    <col min="11" max="11" width="16.26953125" customWidth="1"/>
    <col min="12" max="12" width="11.90625" customWidth="1"/>
  </cols>
  <sheetData>
    <row r="1" spans="1:13" x14ac:dyDescent="0.35">
      <c r="A1" s="11" t="s">
        <v>6</v>
      </c>
      <c r="B1" s="11" t="s">
        <v>7</v>
      </c>
      <c r="F1" s="28" t="s">
        <v>46</v>
      </c>
      <c r="G1" s="41" t="s">
        <v>47</v>
      </c>
      <c r="I1" s="67" t="s">
        <v>48</v>
      </c>
    </row>
    <row r="2" spans="1:13" x14ac:dyDescent="0.35">
      <c r="A2" s="11"/>
      <c r="B2" s="11"/>
      <c r="F2" s="29"/>
      <c r="G2" s="42"/>
      <c r="I2" s="68"/>
    </row>
    <row r="3" spans="1:13" x14ac:dyDescent="0.35">
      <c r="A3">
        <v>1388</v>
      </c>
      <c r="B3">
        <v>102.550003</v>
      </c>
      <c r="F3" s="29">
        <v>-1.5919758489210422E-3</v>
      </c>
      <c r="G3" s="42">
        <v>4.2347547829092357E-2</v>
      </c>
      <c r="I3" s="68">
        <f t="shared" ref="I3:I67" si="0">(A3*F3)+(B3*G3)</f>
        <v>2.1330786786136584</v>
      </c>
    </row>
    <row r="4" spans="1:13" x14ac:dyDescent="0.35">
      <c r="A4">
        <v>1394.9499510000001</v>
      </c>
      <c r="B4">
        <v>102.5</v>
      </c>
      <c r="F4" s="29">
        <v>1.6662228769919234E-2</v>
      </c>
      <c r="G4" s="42">
        <v>-5.8708387226985995E-3</v>
      </c>
      <c r="I4" s="68">
        <f t="shared" si="0"/>
        <v>22.641214237073019</v>
      </c>
    </row>
    <row r="5" spans="1:13" x14ac:dyDescent="0.35">
      <c r="A5">
        <v>1416.8000489999999</v>
      </c>
      <c r="B5">
        <v>103.599998</v>
      </c>
      <c r="F5" s="29">
        <v>1.0345147264141442E-2</v>
      </c>
      <c r="G5" s="42">
        <v>3.0920298997645278E-2</v>
      </c>
      <c r="I5" s="68">
        <f t="shared" si="0"/>
        <v>17.860348065063263</v>
      </c>
    </row>
    <row r="6" spans="1:13" x14ac:dyDescent="0.35">
      <c r="A6">
        <v>1445</v>
      </c>
      <c r="B6">
        <v>105.599998</v>
      </c>
      <c r="F6" s="29">
        <v>1.1494396343823597E-2</v>
      </c>
      <c r="G6" s="42">
        <v>-3.4853460371567523E-2</v>
      </c>
      <c r="I6" s="68">
        <f t="shared" si="0"/>
        <v>12.928877371294488</v>
      </c>
    </row>
    <row r="7" spans="1:13" x14ac:dyDescent="0.35">
      <c r="A7">
        <v>1439.6999510000001</v>
      </c>
      <c r="B7">
        <v>102.300003</v>
      </c>
      <c r="F7" s="29">
        <v>-1.2270092591814359E-2</v>
      </c>
      <c r="G7" s="42">
        <v>-2.5949539630728886E-2</v>
      </c>
      <c r="I7" s="68">
        <f t="shared" si="0"/>
        <v>-20.319889685272781</v>
      </c>
      <c r="K7" s="69" t="s">
        <v>49</v>
      </c>
      <c r="L7" s="69">
        <f>AVERAGE(I3:I248)</f>
        <v>0.75866734800628111</v>
      </c>
    </row>
    <row r="8" spans="1:13" x14ac:dyDescent="0.35">
      <c r="A8">
        <v>1423.849976</v>
      </c>
      <c r="B8">
        <v>98.949996999999996</v>
      </c>
      <c r="F8" s="29">
        <v>-2.3338996355737354E-2</v>
      </c>
      <c r="G8" s="42">
        <v>-0.10491121542650425</v>
      </c>
      <c r="I8" s="68">
        <f t="shared" si="0"/>
        <v>-43.612193852699662</v>
      </c>
      <c r="K8" s="69" t="s">
        <v>50</v>
      </c>
      <c r="L8" s="69">
        <f>_xlfn.VAR.S(I3:I248)</f>
        <v>647.29163606570796</v>
      </c>
    </row>
    <row r="9" spans="1:13" x14ac:dyDescent="0.35">
      <c r="A9">
        <v>1384.8000489999999</v>
      </c>
      <c r="B9">
        <v>92.300003000000004</v>
      </c>
      <c r="F9" s="29">
        <v>-1.2571504950033563E-2</v>
      </c>
      <c r="G9" s="42">
        <v>1.6151807281271479E-2</v>
      </c>
      <c r="I9" s="68">
        <f t="shared" si="0"/>
        <v>-15.918208810293443</v>
      </c>
    </row>
    <row r="10" spans="1:13" x14ac:dyDescent="0.35">
      <c r="A10">
        <v>1380.9499510000001</v>
      </c>
      <c r="B10">
        <v>91.300003000000004</v>
      </c>
      <c r="F10" s="29">
        <v>1.5887761236287493E-2</v>
      </c>
      <c r="G10" s="42">
        <v>2.1858793812499017E-2</v>
      </c>
      <c r="I10" s="68">
        <f t="shared" si="0"/>
        <v>23.935911041408456</v>
      </c>
    </row>
    <row r="11" spans="1:13" x14ac:dyDescent="0.35">
      <c r="A11">
        <v>1404</v>
      </c>
      <c r="B11">
        <v>95.5</v>
      </c>
      <c r="F11" s="29">
        <v>1.1165286235422484E-2</v>
      </c>
      <c r="G11" s="42">
        <v>1.6086137751624444E-2</v>
      </c>
      <c r="I11" s="68">
        <f t="shared" si="0"/>
        <v>17.212288029813301</v>
      </c>
      <c r="K11" s="69" t="s">
        <v>53</v>
      </c>
      <c r="L11" s="69"/>
      <c r="M11" s="69">
        <f>CORREL(A3:A248,B3:B248)</f>
        <v>0.621575171872632</v>
      </c>
    </row>
    <row r="12" spans="1:13" x14ac:dyDescent="0.35">
      <c r="A12">
        <v>1421</v>
      </c>
      <c r="B12">
        <v>95.150002000000001</v>
      </c>
      <c r="F12" s="29">
        <v>1.1358766680157744E-2</v>
      </c>
      <c r="G12" s="42">
        <v>2.1253674651792718E-3</v>
      </c>
      <c r="I12" s="68">
        <f t="shared" si="0"/>
        <v>16.343036171066693</v>
      </c>
    </row>
    <row r="13" spans="1:13" x14ac:dyDescent="0.35">
      <c r="A13">
        <v>1434.75</v>
      </c>
      <c r="B13">
        <v>94.650002000000001</v>
      </c>
      <c r="F13" s="29">
        <v>1.3177613934045065E-2</v>
      </c>
      <c r="G13" s="42">
        <v>-7.4587134405417841E-3</v>
      </c>
      <c r="I13" s="68">
        <f t="shared" si="0"/>
        <v>18.20061434980645</v>
      </c>
    </row>
    <row r="14" spans="1:13" x14ac:dyDescent="0.35">
      <c r="A14">
        <v>1439.900024</v>
      </c>
      <c r="B14">
        <v>94.5</v>
      </c>
      <c r="F14" s="29">
        <v>-3.4088341883273874E-3</v>
      </c>
      <c r="G14" s="42">
        <v>-2.1412962870028637E-3</v>
      </c>
      <c r="I14" s="68">
        <f t="shared" si="0"/>
        <v>-5.1107329287063967</v>
      </c>
    </row>
    <row r="15" spans="1:13" x14ac:dyDescent="0.35">
      <c r="A15">
        <v>1444</v>
      </c>
      <c r="B15">
        <v>95.550003000000004</v>
      </c>
      <c r="F15" s="29">
        <v>3.4782643763247925E-3</v>
      </c>
      <c r="G15" s="42">
        <v>4.8115248428817056E-3</v>
      </c>
      <c r="I15" s="68">
        <f t="shared" si="0"/>
        <v>5.4823549725849219</v>
      </c>
    </row>
    <row r="16" spans="1:13" x14ac:dyDescent="0.35">
      <c r="A16">
        <v>1443</v>
      </c>
      <c r="B16">
        <v>94.449996999999996</v>
      </c>
      <c r="F16" s="29">
        <v>-1.3898542890543016E-3</v>
      </c>
      <c r="G16" s="42">
        <v>3.1949227944453977E-3</v>
      </c>
      <c r="I16" s="68">
        <f t="shared" si="0"/>
        <v>-1.7037992907547579</v>
      </c>
    </row>
    <row r="17" spans="1:9" x14ac:dyDescent="0.35">
      <c r="A17">
        <v>1438</v>
      </c>
      <c r="B17">
        <v>97.300003000000004</v>
      </c>
      <c r="F17" s="29">
        <v>-1.3159961252171313E-2</v>
      </c>
      <c r="G17" s="42">
        <v>2.571642069997469E-2</v>
      </c>
      <c r="I17" s="68">
        <f t="shared" si="0"/>
        <v>-16.421816469365549</v>
      </c>
    </row>
    <row r="18" spans="1:9" x14ac:dyDescent="0.35">
      <c r="A18">
        <v>1430.75</v>
      </c>
      <c r="B18">
        <v>96.5</v>
      </c>
      <c r="F18" s="29">
        <v>1.1071551164900858E-2</v>
      </c>
      <c r="G18" s="42">
        <v>2.4566250506172858E-2</v>
      </c>
      <c r="I18" s="68">
        <f t="shared" si="0"/>
        <v>18.211265003027584</v>
      </c>
    </row>
    <row r="19" spans="1:9" x14ac:dyDescent="0.35">
      <c r="A19">
        <v>1440</v>
      </c>
      <c r="B19">
        <v>99.300003000000004</v>
      </c>
      <c r="F19" s="29">
        <v>-1.7436796048268398E-3</v>
      </c>
      <c r="G19" s="42">
        <v>-9.141780180541282E-3</v>
      </c>
      <c r="I19" s="68">
        <f t="shared" si="0"/>
        <v>-3.4186774303037391</v>
      </c>
    </row>
    <row r="20" spans="1:9" x14ac:dyDescent="0.35">
      <c r="A20">
        <v>1432.599976</v>
      </c>
      <c r="B20">
        <v>99.050003000000004</v>
      </c>
      <c r="F20" s="29">
        <v>-3.4910106830365726E-4</v>
      </c>
      <c r="G20" s="42">
        <v>9.6471630596597548E-3</v>
      </c>
      <c r="I20" s="68">
        <f t="shared" si="0"/>
        <v>0.4554293479273942</v>
      </c>
    </row>
    <row r="21" spans="1:9" x14ac:dyDescent="0.35">
      <c r="A21">
        <v>1442</v>
      </c>
      <c r="B21">
        <v>101.300003</v>
      </c>
      <c r="F21" s="29">
        <v>1.2491487894029053E-2</v>
      </c>
      <c r="G21" s="42">
        <v>2.5444156751610488E-2</v>
      </c>
      <c r="I21" s="68">
        <f t="shared" si="0"/>
        <v>20.590218698460507</v>
      </c>
    </row>
    <row r="22" spans="1:9" x14ac:dyDescent="0.35">
      <c r="A22">
        <v>1464.900024</v>
      </c>
      <c r="B22">
        <v>102.900002</v>
      </c>
      <c r="F22" s="29">
        <v>1.688195574928016E-3</v>
      </c>
      <c r="G22" s="42">
        <v>4.9140148024291626E-3</v>
      </c>
      <c r="I22" s="68">
        <f t="shared" si="0"/>
        <v>2.9786898712267349</v>
      </c>
    </row>
    <row r="23" spans="1:9" x14ac:dyDescent="0.35">
      <c r="A23">
        <v>1487.6999510000001</v>
      </c>
      <c r="B23">
        <v>104.5</v>
      </c>
      <c r="F23" s="29">
        <v>2.7468801146089697E-2</v>
      </c>
      <c r="G23" s="42">
        <v>2.8511204397330032E-2</v>
      </c>
      <c r="I23" s="68">
        <f t="shared" si="0"/>
        <v>43.844754978587375</v>
      </c>
    </row>
    <row r="24" spans="1:9" x14ac:dyDescent="0.35">
      <c r="A24">
        <v>1496.900024</v>
      </c>
      <c r="B24">
        <v>107.900002</v>
      </c>
      <c r="F24" s="29">
        <v>-1.4676128971172405E-2</v>
      </c>
      <c r="G24" s="42">
        <v>1.9344816780305113E-2</v>
      </c>
      <c r="I24" s="68">
        <f t="shared" si="0"/>
        <v>-19.881392039890514</v>
      </c>
    </row>
    <row r="25" spans="1:9" x14ac:dyDescent="0.35">
      <c r="A25">
        <v>1488</v>
      </c>
      <c r="B25">
        <v>107.449997</v>
      </c>
      <c r="F25" s="29">
        <v>-1.3944721246168118E-3</v>
      </c>
      <c r="G25" s="42">
        <v>-1.649036189941535E-2</v>
      </c>
      <c r="I25" s="68">
        <f t="shared" si="0"/>
        <v>-3.8468638580509094</v>
      </c>
    </row>
    <row r="26" spans="1:9" x14ac:dyDescent="0.35">
      <c r="A26">
        <v>1471.650024</v>
      </c>
      <c r="B26">
        <v>106.099998</v>
      </c>
      <c r="F26" s="29">
        <v>5.4443553573455949E-4</v>
      </c>
      <c r="G26" s="42">
        <v>-3.7265361681542319E-2</v>
      </c>
      <c r="I26" s="68">
        <f t="shared" si="0"/>
        <v>-3.1526362306506996</v>
      </c>
    </row>
    <row r="27" spans="1:9" x14ac:dyDescent="0.35">
      <c r="A27">
        <v>1502.849976</v>
      </c>
      <c r="B27">
        <v>101.849998</v>
      </c>
      <c r="F27" s="29">
        <v>1.4789089791705089E-2</v>
      </c>
      <c r="G27" s="42">
        <v>-3.6659912015473334E-2</v>
      </c>
      <c r="I27" s="68">
        <f t="shared" si="0"/>
        <v>18.491971273069701</v>
      </c>
    </row>
    <row r="28" spans="1:9" x14ac:dyDescent="0.35">
      <c r="A28">
        <v>1511.650024</v>
      </c>
      <c r="B28">
        <v>99</v>
      </c>
      <c r="F28" s="29">
        <v>6.1480752661736597E-3</v>
      </c>
      <c r="G28" s="42">
        <v>1.2706651269114883E-2</v>
      </c>
      <c r="I28" s="68">
        <f t="shared" si="0"/>
        <v>10.551696599307594</v>
      </c>
    </row>
    <row r="29" spans="1:9" x14ac:dyDescent="0.35">
      <c r="A29">
        <v>1501</v>
      </c>
      <c r="B29">
        <v>99.800003000000004</v>
      </c>
      <c r="F29" s="29">
        <v>-6.0140508697558081E-3</v>
      </c>
      <c r="G29" s="42">
        <v>5.0495329770308174E-4</v>
      </c>
      <c r="I29" s="68">
        <f t="shared" si="0"/>
        <v>-8.9766960148778399</v>
      </c>
    </row>
    <row r="30" spans="1:9" x14ac:dyDescent="0.35">
      <c r="A30">
        <v>1494.349976</v>
      </c>
      <c r="B30">
        <v>100.199997</v>
      </c>
      <c r="F30" s="29">
        <v>-1.6284677450631085E-2</v>
      </c>
      <c r="G30" s="42">
        <v>-4.5967348516109653E-2</v>
      </c>
      <c r="I30" s="68">
        <f t="shared" si="0"/>
        <v>-28.940935540930447</v>
      </c>
    </row>
    <row r="31" spans="1:9" x14ac:dyDescent="0.35">
      <c r="A31">
        <v>1467.900024</v>
      </c>
      <c r="B31">
        <v>95.449996999999996</v>
      </c>
      <c r="F31" s="29">
        <v>-1.9093411869422988E-3</v>
      </c>
      <c r="G31" s="42">
        <v>-1.6520439587193195E-2</v>
      </c>
      <c r="I31" s="68">
        <f t="shared" si="0"/>
        <v>-4.3795978831730604</v>
      </c>
    </row>
    <row r="32" spans="1:9" x14ac:dyDescent="0.35">
      <c r="A32">
        <v>1481</v>
      </c>
      <c r="B32">
        <v>93.75</v>
      </c>
      <c r="F32" s="29">
        <v>1.9774470483280514E-3</v>
      </c>
      <c r="G32" s="42">
        <v>-1.7891514987047955E-2</v>
      </c>
      <c r="I32" s="68">
        <f t="shared" si="0"/>
        <v>1.2512695485380982</v>
      </c>
    </row>
    <row r="33" spans="1:9" x14ac:dyDescent="0.35">
      <c r="A33">
        <v>1471.900024</v>
      </c>
      <c r="B33">
        <v>91.75</v>
      </c>
      <c r="F33" s="29">
        <v>-5.466911081631938E-2</v>
      </c>
      <c r="G33" s="42">
        <v>-2.6609130609802301E-2</v>
      </c>
      <c r="I33" s="68">
        <f t="shared" si="0"/>
        <v>-82.908853256048516</v>
      </c>
    </row>
    <row r="34" spans="1:9" x14ac:dyDescent="0.35">
      <c r="A34">
        <v>1401.3000489999999</v>
      </c>
      <c r="B34">
        <v>91.400002000000001</v>
      </c>
      <c r="F34" s="29">
        <v>1.0426622068197737E-3</v>
      </c>
      <c r="G34" s="42">
        <v>1.9472103412820314E-2</v>
      </c>
      <c r="I34" s="68">
        <f t="shared" si="0"/>
        <v>3.2408328923829806</v>
      </c>
    </row>
    <row r="35" spans="1:9" x14ac:dyDescent="0.35">
      <c r="A35">
        <v>1408.75</v>
      </c>
      <c r="B35">
        <v>92.949996999999996</v>
      </c>
      <c r="F35" s="29">
        <v>1.3492512055124148E-2</v>
      </c>
      <c r="G35" s="42">
        <v>-1.9472103412820296E-2</v>
      </c>
      <c r="I35" s="68">
        <f t="shared" si="0"/>
        <v>17.197644403850809</v>
      </c>
    </row>
    <row r="36" spans="1:9" x14ac:dyDescent="0.35">
      <c r="A36">
        <v>1482.5</v>
      </c>
      <c r="B36">
        <v>91.199996999999996</v>
      </c>
      <c r="F36" s="29">
        <v>6.2364559013376439E-2</v>
      </c>
      <c r="G36" s="42">
        <v>3.8572274786239653E-2</v>
      </c>
      <c r="I36" s="68">
        <f t="shared" si="0"/>
        <v>95.97325008211881</v>
      </c>
    </row>
    <row r="37" spans="1:9" x14ac:dyDescent="0.35">
      <c r="A37">
        <v>1578.5</v>
      </c>
      <c r="B37">
        <v>93.949996999999996</v>
      </c>
      <c r="F37" s="29">
        <v>5.0660182622180042E-2</v>
      </c>
      <c r="G37" s="42">
        <v>2.2448810397803817E-2</v>
      </c>
      <c r="I37" s="68">
        <f t="shared" si="0"/>
        <v>82.07616393863843</v>
      </c>
    </row>
    <row r="38" spans="1:9" x14ac:dyDescent="0.35">
      <c r="A38">
        <v>1581.6999510000001</v>
      </c>
      <c r="B38">
        <v>95.300003000000004</v>
      </c>
      <c r="F38" s="29">
        <v>-8.2671377048936633E-3</v>
      </c>
      <c r="G38" s="42">
        <v>-3.7066285880631355E-3</v>
      </c>
      <c r="I38" s="68">
        <f t="shared" si="0"/>
        <v>-13.429373018302863</v>
      </c>
    </row>
    <row r="39" spans="1:9" x14ac:dyDescent="0.35">
      <c r="A39">
        <v>1588</v>
      </c>
      <c r="B39">
        <v>98.599997999999999</v>
      </c>
      <c r="F39" s="29">
        <v>-1.1560822401075971E-2</v>
      </c>
      <c r="G39" s="42">
        <v>4.8663815402111392E-2</v>
      </c>
      <c r="I39" s="68">
        <f t="shared" si="0"/>
        <v>-13.560333871588089</v>
      </c>
    </row>
    <row r="40" spans="1:9" x14ac:dyDescent="0.35">
      <c r="A40">
        <v>1618.25</v>
      </c>
      <c r="B40">
        <v>99.949996999999996</v>
      </c>
      <c r="F40" s="29">
        <v>4.5462374076757413E-2</v>
      </c>
      <c r="G40" s="42">
        <v>5.543002434315443E-3</v>
      </c>
      <c r="I40" s="68">
        <f t="shared" si="0"/>
        <v>74.12350992639351</v>
      </c>
    </row>
    <row r="41" spans="1:9" x14ac:dyDescent="0.35">
      <c r="A41">
        <v>1631.650024</v>
      </c>
      <c r="B41">
        <v>100.800003</v>
      </c>
      <c r="F41" s="29">
        <v>-6.191970247921107E-3</v>
      </c>
      <c r="G41" s="42">
        <v>3.0105692129909758E-3</v>
      </c>
      <c r="I41" s="68">
        <f t="shared" si="0"/>
        <v>-9.7996630179265622</v>
      </c>
    </row>
    <row r="42" spans="1:9" x14ac:dyDescent="0.35">
      <c r="A42">
        <v>1628</v>
      </c>
      <c r="B42">
        <v>103.349998</v>
      </c>
      <c r="F42" s="29">
        <v>-1.0253851550492091E-3</v>
      </c>
      <c r="G42" s="42">
        <v>2.1804599906732954E-2</v>
      </c>
      <c r="I42" s="68">
        <f t="shared" si="0"/>
        <v>0.5841783243315386</v>
      </c>
    </row>
    <row r="43" spans="1:9" x14ac:dyDescent="0.35">
      <c r="A43">
        <v>1614.849976</v>
      </c>
      <c r="B43">
        <v>102.5</v>
      </c>
      <c r="F43" s="29">
        <v>-1.6518924495860284E-2</v>
      </c>
      <c r="G43" s="42">
        <v>-1.9802627296179754E-2</v>
      </c>
      <c r="I43" s="68">
        <f t="shared" si="0"/>
        <v>-28.705354123544218</v>
      </c>
    </row>
    <row r="44" spans="1:9" x14ac:dyDescent="0.35">
      <c r="A44">
        <v>1597.8000489999999</v>
      </c>
      <c r="B44">
        <v>100.349998</v>
      </c>
      <c r="F44" s="29">
        <v>-5.1332385212988817E-3</v>
      </c>
      <c r="G44" s="42">
        <v>-1.1060927136978246E-2</v>
      </c>
      <c r="I44" s="68">
        <f t="shared" si="0"/>
        <v>-9.3118527769339536</v>
      </c>
    </row>
    <row r="45" spans="1:9" x14ac:dyDescent="0.35">
      <c r="A45">
        <v>1592.5</v>
      </c>
      <c r="B45">
        <v>99.400002000000001</v>
      </c>
      <c r="F45" s="29">
        <v>1.6509481469465959E-2</v>
      </c>
      <c r="G45" s="42">
        <v>-1.9398280347730359E-2</v>
      </c>
      <c r="I45" s="68">
        <f t="shared" si="0"/>
        <v>24.363160134763582</v>
      </c>
    </row>
    <row r="46" spans="1:9" x14ac:dyDescent="0.35">
      <c r="A46">
        <v>1625</v>
      </c>
      <c r="B46">
        <v>99.25</v>
      </c>
      <c r="F46" s="29">
        <v>1.3100473253861671E-2</v>
      </c>
      <c r="G46" s="42">
        <v>2.2930941063916892E-2</v>
      </c>
      <c r="I46" s="68">
        <f t="shared" si="0"/>
        <v>23.564164938118967</v>
      </c>
    </row>
    <row r="47" spans="1:9" x14ac:dyDescent="0.35">
      <c r="A47">
        <v>1641</v>
      </c>
      <c r="B47">
        <v>104.849998</v>
      </c>
      <c r="F47" s="29">
        <v>-7.4043630319829701E-4</v>
      </c>
      <c r="G47" s="42">
        <v>2.7330893716971266E-2</v>
      </c>
      <c r="I47" s="68">
        <f t="shared" si="0"/>
        <v>1.6505881780142442</v>
      </c>
    </row>
    <row r="48" spans="1:9" x14ac:dyDescent="0.35">
      <c r="A48">
        <v>1621.8000489999999</v>
      </c>
      <c r="B48">
        <v>103.5</v>
      </c>
      <c r="F48" s="29">
        <v>-8.7106979662194221E-3</v>
      </c>
      <c r="G48" s="42">
        <v>1.6529273021605582E-2</v>
      </c>
      <c r="I48" s="68">
        <f t="shared" si="0"/>
        <v>-12.41623063070268</v>
      </c>
    </row>
    <row r="49" spans="1:9" x14ac:dyDescent="0.35">
      <c r="A49">
        <v>1605.9499510000001</v>
      </c>
      <c r="B49">
        <v>115.5</v>
      </c>
      <c r="F49" s="29">
        <v>-3.8691540928364451E-2</v>
      </c>
      <c r="G49" s="42">
        <v>6.5321726308443184E-2</v>
      </c>
      <c r="I49" s="68">
        <f t="shared" si="0"/>
        <v>-54.592018869396199</v>
      </c>
    </row>
    <row r="50" spans="1:9" x14ac:dyDescent="0.35">
      <c r="A50">
        <v>1564.1999510000001</v>
      </c>
      <c r="B50">
        <v>112.199997</v>
      </c>
      <c r="F50" s="29">
        <v>3.2393650077362797E-5</v>
      </c>
      <c r="G50" s="42">
        <v>-4.4328541121217882E-2</v>
      </c>
      <c r="I50" s="68">
        <f t="shared" si="0"/>
        <v>-4.9229920349513003</v>
      </c>
    </row>
    <row r="51" spans="1:9" x14ac:dyDescent="0.35">
      <c r="A51">
        <v>1573.900024</v>
      </c>
      <c r="B51">
        <v>108.550003</v>
      </c>
      <c r="F51" s="29">
        <v>5.6150598429977553E-3</v>
      </c>
      <c r="G51" s="42">
        <v>3.5709780462178778E-2</v>
      </c>
      <c r="I51" s="68">
        <f t="shared" si="0"/>
        <v>12.713839597954451</v>
      </c>
    </row>
    <row r="52" spans="1:9" x14ac:dyDescent="0.35">
      <c r="A52">
        <v>1557.6999510000001</v>
      </c>
      <c r="B52">
        <v>114.400002</v>
      </c>
      <c r="F52" s="29">
        <v>-1.7693830649988293E-2</v>
      </c>
      <c r="G52" s="42">
        <v>3.7993396439214802E-2</v>
      </c>
      <c r="I52" s="68">
        <f t="shared" si="0"/>
        <v>-23.215234507856096</v>
      </c>
    </row>
    <row r="53" spans="1:9" x14ac:dyDescent="0.35">
      <c r="A53">
        <v>1613.9499510000001</v>
      </c>
      <c r="B53">
        <v>115.349998</v>
      </c>
      <c r="F53" s="29">
        <v>5.3101354243360321E-2</v>
      </c>
      <c r="G53" s="42">
        <v>1.7391742711869239E-2</v>
      </c>
      <c r="I53" s="68">
        <f t="shared" si="0"/>
        <v>87.709065566135664</v>
      </c>
    </row>
    <row r="54" spans="1:9" x14ac:dyDescent="0.35">
      <c r="A54">
        <v>1636.25</v>
      </c>
      <c r="B54">
        <v>120.5</v>
      </c>
      <c r="F54" s="29">
        <v>-1.4201909527156453E-2</v>
      </c>
      <c r="G54" s="42">
        <v>-4.3196611445163961E-3</v>
      </c>
      <c r="I54" s="68">
        <f t="shared" si="0"/>
        <v>-23.758393631723973</v>
      </c>
    </row>
    <row r="55" spans="1:9" x14ac:dyDescent="0.35">
      <c r="A55">
        <v>1588.900024</v>
      </c>
      <c r="B55">
        <v>118.400002</v>
      </c>
      <c r="F55" s="29">
        <v>-1.4630335785879999E-2</v>
      </c>
      <c r="G55" s="42">
        <v>-1.0443932914364379E-2</v>
      </c>
      <c r="I55" s="68">
        <f t="shared" si="0"/>
        <v>-24.482702559261398</v>
      </c>
    </row>
    <row r="56" spans="1:9" x14ac:dyDescent="0.35">
      <c r="A56">
        <v>1572.5500489999999</v>
      </c>
      <c r="B56">
        <v>117.650002</v>
      </c>
      <c r="F56" s="29">
        <v>7.4529447654528413E-3</v>
      </c>
      <c r="G56" s="42">
        <v>1.3901170554477548E-2</v>
      </c>
      <c r="I56" s="68">
        <f t="shared" si="0"/>
        <v>13.355601399643783</v>
      </c>
    </row>
    <row r="57" spans="1:9" x14ac:dyDescent="0.35">
      <c r="A57">
        <v>1587.5</v>
      </c>
      <c r="B57">
        <v>116.650002</v>
      </c>
      <c r="F57" s="29">
        <v>5.2537065036618556E-3</v>
      </c>
      <c r="G57" s="42">
        <v>-1.6090792567312003E-2</v>
      </c>
      <c r="I57" s="68">
        <f t="shared" si="0"/>
        <v>6.4632680894046661</v>
      </c>
    </row>
    <row r="58" spans="1:9" x14ac:dyDescent="0.35">
      <c r="A58">
        <v>1596</v>
      </c>
      <c r="B58">
        <v>115.800003</v>
      </c>
      <c r="F58" s="29">
        <v>-2.2634252527660926E-2</v>
      </c>
      <c r="G58" s="42">
        <v>-8.7724567029288133E-4</v>
      </c>
      <c r="I58" s="68">
        <f t="shared" si="0"/>
        <v>-36.225852085398493</v>
      </c>
    </row>
    <row r="59" spans="1:9" x14ac:dyDescent="0.35">
      <c r="A59">
        <v>1571</v>
      </c>
      <c r="B59">
        <v>117</v>
      </c>
      <c r="F59" s="29">
        <v>-1.1397924189026508E-2</v>
      </c>
      <c r="G59" s="42">
        <v>1.998331510310937E-2</v>
      </c>
      <c r="I59" s="68">
        <f t="shared" si="0"/>
        <v>-15.568091033896849</v>
      </c>
    </row>
    <row r="60" spans="1:9" x14ac:dyDescent="0.35">
      <c r="A60">
        <v>1545.599976</v>
      </c>
      <c r="B60">
        <v>118.25</v>
      </c>
      <c r="F60" s="29">
        <v>7.159158465591074E-3</v>
      </c>
      <c r="G60" s="42">
        <v>2.2960167060819655E-2</v>
      </c>
      <c r="I60" s="68">
        <f t="shared" si="0"/>
        <v>13.780234907539686</v>
      </c>
    </row>
    <row r="61" spans="1:9" x14ac:dyDescent="0.35">
      <c r="A61">
        <v>1555</v>
      </c>
      <c r="B61">
        <v>122.349998</v>
      </c>
      <c r="F61" s="29">
        <v>1.9436352085710307E-3</v>
      </c>
      <c r="G61" s="42">
        <v>3.7760061806348774E-3</v>
      </c>
      <c r="I61" s="68">
        <f t="shared" si="0"/>
        <v>3.4843470979766176</v>
      </c>
    </row>
    <row r="62" spans="1:9" x14ac:dyDescent="0.35">
      <c r="A62">
        <v>1565.6999510000001</v>
      </c>
      <c r="B62">
        <v>119.550003</v>
      </c>
      <c r="F62" s="29">
        <v>1.7324783657305921E-2</v>
      </c>
      <c r="G62" s="42">
        <v>-2.1160332122257864E-2</v>
      </c>
      <c r="I62" s="68">
        <f t="shared" si="0"/>
        <v>24.595695154632558</v>
      </c>
    </row>
    <row r="63" spans="1:9" x14ac:dyDescent="0.35">
      <c r="A63">
        <v>1575</v>
      </c>
      <c r="B63">
        <v>117</v>
      </c>
      <c r="F63" s="29">
        <v>1.7654935238720745E-2</v>
      </c>
      <c r="G63" s="42">
        <v>-1.2839890376557376E-3</v>
      </c>
      <c r="I63" s="68">
        <f t="shared" si="0"/>
        <v>27.656296283579451</v>
      </c>
    </row>
    <row r="64" spans="1:9" x14ac:dyDescent="0.35">
      <c r="A64">
        <v>1600</v>
      </c>
      <c r="B64">
        <v>117.400002</v>
      </c>
      <c r="F64" s="29">
        <v>-3.278147402450883E-2</v>
      </c>
      <c r="G64" s="42">
        <v>-6.4447054426420951E-3</v>
      </c>
      <c r="I64" s="68">
        <f t="shared" si="0"/>
        <v>-53.206966871069717</v>
      </c>
    </row>
    <row r="65" spans="1:9" x14ac:dyDescent="0.35">
      <c r="A65">
        <v>1548.400024</v>
      </c>
      <c r="B65">
        <v>116.849998</v>
      </c>
      <c r="F65" s="29">
        <v>-1.1366341788275737E-2</v>
      </c>
      <c r="G65" s="42">
        <v>-1.9147643052095799E-2</v>
      </c>
      <c r="I65" s="68">
        <f t="shared" si="0"/>
        <v>-19.837045950100464</v>
      </c>
    </row>
    <row r="66" spans="1:9" x14ac:dyDescent="0.35">
      <c r="A66">
        <v>1540.400024</v>
      </c>
      <c r="B66">
        <v>116.300003</v>
      </c>
      <c r="F66" s="29">
        <v>-4.3533276271626002E-3</v>
      </c>
      <c r="G66" s="42">
        <v>8.7489619636009486E-3</v>
      </c>
      <c r="I66" s="68">
        <f t="shared" si="0"/>
        <v>-5.6883616787474569</v>
      </c>
    </row>
    <row r="67" spans="1:9" x14ac:dyDescent="0.35">
      <c r="A67">
        <v>1539</v>
      </c>
      <c r="B67">
        <v>114.849998</v>
      </c>
      <c r="F67" s="29">
        <v>-8.2345656346031713E-3</v>
      </c>
      <c r="G67" s="42">
        <v>-4.2711144225453683E-2</v>
      </c>
      <c r="I67" s="68">
        <f t="shared" si="0"/>
        <v>-17.578371340525347</v>
      </c>
    </row>
    <row r="68" spans="1:9" x14ac:dyDescent="0.35">
      <c r="A68">
        <v>1522.0500489999999</v>
      </c>
      <c r="B68">
        <v>112.199997</v>
      </c>
      <c r="F68" s="29">
        <v>-1.7853147916522268E-2</v>
      </c>
      <c r="G68" s="42">
        <v>-3.4685557987889984E-2</v>
      </c>
      <c r="I68" s="68">
        <f t="shared" ref="I68:I131" si="1">(A68*F68)+(B68*G68)</f>
        <v>-31.065104163331547</v>
      </c>
    </row>
    <row r="69" spans="1:9" x14ac:dyDescent="0.35">
      <c r="A69">
        <v>1511.1999510000001</v>
      </c>
      <c r="B69">
        <v>113.25</v>
      </c>
      <c r="F69" s="29">
        <v>6.6445587732540789E-3</v>
      </c>
      <c r="G69" s="42">
        <v>3.9220713153281329E-2</v>
      </c>
      <c r="I69" s="68">
        <f t="shared" si="1"/>
        <v>14.483002657167294</v>
      </c>
    </row>
    <row r="70" spans="1:9" x14ac:dyDescent="0.35">
      <c r="A70">
        <v>1494.900024</v>
      </c>
      <c r="B70">
        <v>111.25</v>
      </c>
      <c r="F70" s="29">
        <v>-1.6796930237272065E-2</v>
      </c>
      <c r="G70" s="42">
        <v>-8.1781646920676826E-3</v>
      </c>
      <c r="I70" s="68">
        <f t="shared" si="1"/>
        <v>-26.019552236816864</v>
      </c>
    </row>
    <row r="71" spans="1:9" x14ac:dyDescent="0.35">
      <c r="A71">
        <v>1507.4499510000001</v>
      </c>
      <c r="B71">
        <v>110.300003</v>
      </c>
      <c r="F71" s="29">
        <v>1.4117579759230545E-2</v>
      </c>
      <c r="G71" s="42">
        <v>-4.2877006108216396E-2</v>
      </c>
      <c r="I71" s="68">
        <f t="shared" si="1"/>
        <v>16.55221101392339</v>
      </c>
    </row>
    <row r="72" spans="1:9" x14ac:dyDescent="0.35">
      <c r="A72">
        <v>1506.4499510000001</v>
      </c>
      <c r="B72">
        <v>106</v>
      </c>
      <c r="F72" s="29">
        <v>-4.6967429387828239E-4</v>
      </c>
      <c r="G72" s="42">
        <v>9.4787439545437387E-3</v>
      </c>
      <c r="I72" s="68">
        <f t="shared" si="1"/>
        <v>0.29720604218273805</v>
      </c>
    </row>
    <row r="73" spans="1:9" x14ac:dyDescent="0.35">
      <c r="A73">
        <v>1495.5500489999999</v>
      </c>
      <c r="B73">
        <v>107.699997</v>
      </c>
      <c r="F73" s="29">
        <v>2.5467804546283747E-3</v>
      </c>
      <c r="G73" s="42">
        <v>-2.8710105882431367E-2</v>
      </c>
      <c r="I73" s="68">
        <f t="shared" si="1"/>
        <v>0.71675931630416745</v>
      </c>
    </row>
    <row r="74" spans="1:9" x14ac:dyDescent="0.35">
      <c r="A74">
        <v>1499</v>
      </c>
      <c r="B74">
        <v>104</v>
      </c>
      <c r="F74" s="29">
        <v>8.4315723866978144E-3</v>
      </c>
      <c r="G74" s="42">
        <v>1.0142593442299501E-2</v>
      </c>
      <c r="I74" s="68">
        <f t="shared" si="1"/>
        <v>13.693756725659172</v>
      </c>
    </row>
    <row r="75" spans="1:9" x14ac:dyDescent="0.35">
      <c r="A75">
        <v>1562.5500489999999</v>
      </c>
      <c r="B75">
        <v>106.300003</v>
      </c>
      <c r="F75" s="29">
        <v>2.7075116070211947E-2</v>
      </c>
      <c r="G75" s="42">
        <v>-1.2086199467991514E-2</v>
      </c>
      <c r="I75" s="68">
        <f t="shared" si="1"/>
        <v>41.021460902484264</v>
      </c>
    </row>
    <row r="76" spans="1:9" x14ac:dyDescent="0.35">
      <c r="A76">
        <v>1548</v>
      </c>
      <c r="B76">
        <v>104.199997</v>
      </c>
      <c r="F76" s="29">
        <v>-3.1898731074308288E-2</v>
      </c>
      <c r="G76" s="42">
        <v>1.9436060256921575E-3</v>
      </c>
      <c r="I76" s="68">
        <f t="shared" si="1"/>
        <v>-49.176711960982928</v>
      </c>
    </row>
    <row r="77" spans="1:9" x14ac:dyDescent="0.35">
      <c r="A77">
        <v>1499.400024</v>
      </c>
      <c r="B77">
        <v>105.25</v>
      </c>
      <c r="F77" s="29">
        <v>-1.3022956317203415E-2</v>
      </c>
      <c r="G77" s="42">
        <v>-8.286647386954513E-3</v>
      </c>
      <c r="I77" s="68">
        <f t="shared" si="1"/>
        <v>-20.398790652042713</v>
      </c>
    </row>
    <row r="78" spans="1:9" x14ac:dyDescent="0.35">
      <c r="A78">
        <v>1485</v>
      </c>
      <c r="B78">
        <v>104.5</v>
      </c>
      <c r="F78" s="29">
        <v>-1.3605652055778598E-2</v>
      </c>
      <c r="G78" s="42">
        <v>4.8828221059436074E-3</v>
      </c>
      <c r="I78" s="68">
        <f t="shared" si="1"/>
        <v>-19.694138392760109</v>
      </c>
    </row>
    <row r="79" spans="1:9" x14ac:dyDescent="0.35">
      <c r="A79">
        <v>1462.650024</v>
      </c>
      <c r="B79">
        <v>104.400002</v>
      </c>
      <c r="F79" s="29">
        <v>-1.4279517389430613E-2</v>
      </c>
      <c r="G79" s="42">
        <v>1.2103754405834805E-2</v>
      </c>
      <c r="I79" s="68">
        <f t="shared" si="1"/>
        <v>-19.622304468182442</v>
      </c>
    </row>
    <row r="80" spans="1:9" x14ac:dyDescent="0.35">
      <c r="A80">
        <v>1456.6999510000001</v>
      </c>
      <c r="B80">
        <v>105.349998</v>
      </c>
      <c r="F80" s="29">
        <v>9.4734662573314147E-3</v>
      </c>
      <c r="G80" s="42">
        <v>-9.629177209377485E-4</v>
      </c>
      <c r="I80" s="68">
        <f t="shared" si="1"/>
        <v>13.69855445287987</v>
      </c>
    </row>
    <row r="81" spans="1:9" x14ac:dyDescent="0.35">
      <c r="A81">
        <v>1460.900024</v>
      </c>
      <c r="B81">
        <v>105.699997</v>
      </c>
      <c r="F81" s="29">
        <v>-1.8757062596041641E-2</v>
      </c>
      <c r="G81" s="42">
        <v>-7.737011403886225E-3</v>
      </c>
      <c r="I81" s="68">
        <f t="shared" si="1"/>
        <v>-28.219995278906474</v>
      </c>
    </row>
    <row r="82" spans="1:9" x14ac:dyDescent="0.35">
      <c r="A82">
        <v>1432.8000489999999</v>
      </c>
      <c r="B82">
        <v>104.900002</v>
      </c>
      <c r="F82" s="29">
        <v>-2.3413627194435561E-2</v>
      </c>
      <c r="G82" s="42">
        <v>-2.1094743660847966E-2</v>
      </c>
      <c r="I82" s="68">
        <f t="shared" si="1"/>
        <v>-35.759884843667443</v>
      </c>
    </row>
    <row r="83" spans="1:9" x14ac:dyDescent="0.35">
      <c r="A83">
        <v>1399</v>
      </c>
      <c r="B83">
        <v>102.25</v>
      </c>
      <c r="F83" s="29">
        <v>-1.8109875597309911E-2</v>
      </c>
      <c r="G83" s="42">
        <v>-2.8156661329798577E-2</v>
      </c>
      <c r="I83" s="68">
        <f t="shared" si="1"/>
        <v>-28.214734581608472</v>
      </c>
    </row>
    <row r="84" spans="1:9" x14ac:dyDescent="0.35">
      <c r="A84">
        <v>1406.4499510000001</v>
      </c>
      <c r="B84">
        <v>102.5</v>
      </c>
      <c r="F84" s="29">
        <v>2.6687483585350467E-2</v>
      </c>
      <c r="G84" s="42">
        <v>6.1314277439921586E-2</v>
      </c>
      <c r="I84" s="68">
        <f t="shared" si="1"/>
        <v>43.819323418521435</v>
      </c>
    </row>
    <row r="85" spans="1:9" x14ac:dyDescent="0.35">
      <c r="A85">
        <v>1436.6999510000001</v>
      </c>
      <c r="B85">
        <v>106.75</v>
      </c>
      <c r="F85" s="29">
        <v>2.1092668465729918E-2</v>
      </c>
      <c r="G85" s="42">
        <v>3.3516718314526572E-3</v>
      </c>
      <c r="I85" s="68">
        <f t="shared" si="1"/>
        <v>30.66162671918099</v>
      </c>
    </row>
    <row r="86" spans="1:9" x14ac:dyDescent="0.35">
      <c r="A86">
        <v>1445</v>
      </c>
      <c r="B86">
        <v>107.849998</v>
      </c>
      <c r="F86" s="29">
        <v>-3.1826224108838716E-2</v>
      </c>
      <c r="G86" s="42">
        <v>-6.2335470663708497E-3</v>
      </c>
      <c r="I86" s="68">
        <f t="shared" si="1"/>
        <v>-46.661181875912945</v>
      </c>
    </row>
    <row r="87" spans="1:9" x14ac:dyDescent="0.35">
      <c r="A87">
        <v>1417.6999510000001</v>
      </c>
      <c r="B87">
        <v>105.949997</v>
      </c>
      <c r="F87" s="29">
        <v>2.4868066578013524E-2</v>
      </c>
      <c r="G87" s="42">
        <v>-6.272580276773825E-3</v>
      </c>
      <c r="I87" s="68">
        <f t="shared" si="1"/>
        <v>34.590876907608063</v>
      </c>
    </row>
    <row r="88" spans="1:9" x14ac:dyDescent="0.35">
      <c r="A88">
        <v>1426.400024</v>
      </c>
      <c r="B88">
        <v>105</v>
      </c>
      <c r="F88" s="29">
        <v>-3.2088314551500512E-2</v>
      </c>
      <c r="G88" s="42">
        <v>-8.7506730305616023E-3</v>
      </c>
      <c r="I88" s="68">
        <f t="shared" si="1"/>
        <v>-46.689593314588848</v>
      </c>
    </row>
    <row r="89" spans="1:9" x14ac:dyDescent="0.35">
      <c r="A89">
        <v>1426.8000489999999</v>
      </c>
      <c r="B89">
        <v>104.449997</v>
      </c>
      <c r="F89" s="29">
        <v>2.0796733747429758E-2</v>
      </c>
      <c r="G89" s="42">
        <v>-3.9139188523861102E-3</v>
      </c>
      <c r="I89" s="68">
        <f t="shared" si="1"/>
        <v>29.26397191748276</v>
      </c>
    </row>
    <row r="90" spans="1:9" x14ac:dyDescent="0.35">
      <c r="A90">
        <v>1434.599976</v>
      </c>
      <c r="B90">
        <v>103.650002</v>
      </c>
      <c r="F90" s="29">
        <v>2.8348707858471271E-3</v>
      </c>
      <c r="G90" s="42">
        <v>3.1365659278219826E-2</v>
      </c>
      <c r="I90" s="68">
        <f t="shared" si="1"/>
        <v>7.3179562082581935</v>
      </c>
    </row>
    <row r="91" spans="1:9" x14ac:dyDescent="0.35">
      <c r="A91">
        <v>1429</v>
      </c>
      <c r="B91">
        <v>105.699997</v>
      </c>
      <c r="F91" s="29">
        <v>-4.0776583403914568E-3</v>
      </c>
      <c r="G91" s="42">
        <v>-2.3553090358547114E-2</v>
      </c>
      <c r="I91" s="68">
        <f t="shared" si="1"/>
        <v>-8.3165353486585509</v>
      </c>
    </row>
    <row r="92" spans="1:9" x14ac:dyDescent="0.35">
      <c r="A92">
        <v>1442</v>
      </c>
      <c r="B92">
        <v>104</v>
      </c>
      <c r="F92" s="29">
        <v>2.0398104818829508E-2</v>
      </c>
      <c r="G92" s="42">
        <v>9.1987769068640115E-3</v>
      </c>
      <c r="I92" s="68">
        <f t="shared" si="1"/>
        <v>30.370739947066006</v>
      </c>
    </row>
    <row r="93" spans="1:9" x14ac:dyDescent="0.35">
      <c r="A93">
        <v>1479</v>
      </c>
      <c r="B93">
        <v>104.400002</v>
      </c>
      <c r="F93" s="29">
        <v>3.418694359041239E-2</v>
      </c>
      <c r="G93" s="42">
        <v>1.1023375357220512E-2</v>
      </c>
      <c r="I93" s="68">
        <f t="shared" si="1"/>
        <v>51.713329979560498</v>
      </c>
    </row>
    <row r="94" spans="1:9" x14ac:dyDescent="0.35">
      <c r="A94">
        <v>1503.650024</v>
      </c>
      <c r="B94">
        <v>105.900002</v>
      </c>
      <c r="F94" s="29">
        <v>-2.8113172206845272E-2</v>
      </c>
      <c r="G94" s="42">
        <v>-7.1753475579748776E-3</v>
      </c>
      <c r="I94" s="68">
        <f t="shared" si="1"/>
        <v>-43.032241384279267</v>
      </c>
    </row>
    <row r="95" spans="1:9" x14ac:dyDescent="0.35">
      <c r="A95">
        <v>1453.8000489999999</v>
      </c>
      <c r="B95">
        <v>112.699997</v>
      </c>
      <c r="F95" s="29">
        <v>-3.6649626766726832E-2</v>
      </c>
      <c r="G95" s="42">
        <v>3.7686983981848325E-2</v>
      </c>
      <c r="I95" s="68">
        <f t="shared" si="1"/>
        <v>-49.033906207605824</v>
      </c>
    </row>
    <row r="96" spans="1:9" x14ac:dyDescent="0.35">
      <c r="A96">
        <v>1421.900024</v>
      </c>
      <c r="B96">
        <v>110.699997</v>
      </c>
      <c r="F96" s="29">
        <v>1.2094513217738519E-2</v>
      </c>
      <c r="G96" s="42">
        <v>-1.3879437676819002E-3</v>
      </c>
      <c r="I96" s="68">
        <f t="shared" si="1"/>
        <v>17.043543263652165</v>
      </c>
    </row>
    <row r="97" spans="1:9" x14ac:dyDescent="0.35">
      <c r="A97">
        <v>1423</v>
      </c>
      <c r="B97">
        <v>110.300003</v>
      </c>
      <c r="F97" s="29">
        <v>-6.367940660537248E-3</v>
      </c>
      <c r="G97" s="42">
        <v>3.9932728128965138E-2</v>
      </c>
      <c r="I97" s="68">
        <f t="shared" si="1"/>
        <v>-4.6569995275214637</v>
      </c>
    </row>
    <row r="98" spans="1:9" x14ac:dyDescent="0.35">
      <c r="A98">
        <v>1409.599976</v>
      </c>
      <c r="B98">
        <v>114</v>
      </c>
      <c r="F98" s="29">
        <v>4.6998420601244376E-3</v>
      </c>
      <c r="G98" s="42">
        <v>-8.9006679462918733E-4</v>
      </c>
      <c r="I98" s="68">
        <f t="shared" si="1"/>
        <v>6.5234296405674712</v>
      </c>
    </row>
    <row r="99" spans="1:9" x14ac:dyDescent="0.35">
      <c r="A99">
        <v>1410.8000489999999</v>
      </c>
      <c r="B99">
        <v>112.849998</v>
      </c>
      <c r="F99" s="29">
        <v>3.7935732779137725E-3</v>
      </c>
      <c r="G99" s="42">
        <v>-1.299597043863502E-2</v>
      </c>
      <c r="I99" s="68">
        <f t="shared" si="1"/>
        <v>3.8853781283578197</v>
      </c>
    </row>
    <row r="100" spans="1:9" x14ac:dyDescent="0.35">
      <c r="A100">
        <v>1424.9499510000001</v>
      </c>
      <c r="B100">
        <v>112.349998</v>
      </c>
      <c r="F100" s="29">
        <v>9.8946558017910368E-3</v>
      </c>
      <c r="G100" s="42">
        <v>2.6703856922853757E-2</v>
      </c>
      <c r="I100" s="68">
        <f t="shared" si="1"/>
        <v>17.099567571798911</v>
      </c>
    </row>
    <row r="101" spans="1:9" x14ac:dyDescent="0.35">
      <c r="A101">
        <v>1430</v>
      </c>
      <c r="B101">
        <v>114.949997</v>
      </c>
      <c r="F101" s="29">
        <v>-2.1963334154518663E-2</v>
      </c>
      <c r="G101" s="42">
        <v>-1.1484180935213422E-2</v>
      </c>
      <c r="I101" s="68">
        <f t="shared" si="1"/>
        <v>-32.727674405011925</v>
      </c>
    </row>
    <row r="102" spans="1:9" x14ac:dyDescent="0.35">
      <c r="A102">
        <v>1424.1999510000001</v>
      </c>
      <c r="B102">
        <v>118.699997</v>
      </c>
      <c r="F102" s="29">
        <v>2.6826449066849221E-3</v>
      </c>
      <c r="G102" s="42">
        <v>5.3201682334261494E-2</v>
      </c>
      <c r="I102" s="68">
        <f t="shared" si="1"/>
        <v>10.135662278122858</v>
      </c>
    </row>
    <row r="103" spans="1:9" x14ac:dyDescent="0.35">
      <c r="A103">
        <v>1408.599976</v>
      </c>
      <c r="B103">
        <v>121.150002</v>
      </c>
      <c r="F103" s="29">
        <v>-3.8653095949967094E-3</v>
      </c>
      <c r="G103" s="42">
        <v>-2.3009085235457877E-2</v>
      </c>
      <c r="I103" s="68">
        <f t="shared" si="1"/>
        <v>-8.2322257250388269</v>
      </c>
    </row>
    <row r="104" spans="1:9" x14ac:dyDescent="0.35">
      <c r="A104">
        <v>1398.900024</v>
      </c>
      <c r="B104">
        <v>116</v>
      </c>
      <c r="F104" s="29">
        <v>5.7361392503104465E-4</v>
      </c>
      <c r="G104" s="42">
        <v>-1.7830461742008266E-2</v>
      </c>
      <c r="I104" s="68">
        <f t="shared" si="1"/>
        <v>-1.2659050285802962</v>
      </c>
    </row>
    <row r="105" spans="1:9" x14ac:dyDescent="0.35">
      <c r="A105">
        <v>1442.599976</v>
      </c>
      <c r="B105">
        <v>115.400002</v>
      </c>
      <c r="F105" s="29">
        <v>4.4715011742740625E-2</v>
      </c>
      <c r="G105" s="42">
        <v>9.1723989988937039E-3</v>
      </c>
      <c r="I105" s="68">
        <f t="shared" si="1"/>
        <v>65.564369729734466</v>
      </c>
    </row>
    <row r="106" spans="1:9" x14ac:dyDescent="0.35">
      <c r="A106">
        <v>1482.75</v>
      </c>
      <c r="B106">
        <v>117.5</v>
      </c>
      <c r="F106" s="29">
        <v>7.6814473094103065E-3</v>
      </c>
      <c r="G106" s="42">
        <v>-4.3573053689557007E-3</v>
      </c>
      <c r="I106" s="68">
        <f t="shared" si="1"/>
        <v>10.877682617175838</v>
      </c>
    </row>
    <row r="107" spans="1:9" x14ac:dyDescent="0.35">
      <c r="A107">
        <v>1478.849976</v>
      </c>
      <c r="B107">
        <v>115.800003</v>
      </c>
      <c r="F107" s="29">
        <v>-8.0927694384148371E-3</v>
      </c>
      <c r="G107" s="42">
        <v>-9.2126382118111298E-3</v>
      </c>
      <c r="I107" s="68">
        <f t="shared" si="1"/>
        <v>-13.034815422338959</v>
      </c>
    </row>
    <row r="108" spans="1:9" x14ac:dyDescent="0.35">
      <c r="A108">
        <v>1465.900024</v>
      </c>
      <c r="B108">
        <v>114.699997</v>
      </c>
      <c r="F108" s="29">
        <v>-1.0581363398902298E-2</v>
      </c>
      <c r="G108" s="42">
        <v>-2.1381607427188986E-2</v>
      </c>
      <c r="I108" s="68">
        <f t="shared" si="1"/>
        <v>-17.963691168157354</v>
      </c>
    </row>
    <row r="109" spans="1:9" x14ac:dyDescent="0.35">
      <c r="A109">
        <v>1501.900024</v>
      </c>
      <c r="B109">
        <v>114.050003</v>
      </c>
      <c r="F109" s="29">
        <v>4.090515114580711E-2</v>
      </c>
      <c r="G109" s="42">
        <v>1.9617187007849122E-2</v>
      </c>
      <c r="I109" s="68">
        <f t="shared" si="1"/>
        <v>63.67278772470808</v>
      </c>
    </row>
    <row r="110" spans="1:9" x14ac:dyDescent="0.35">
      <c r="A110">
        <v>1520.4499510000001</v>
      </c>
      <c r="B110">
        <v>113.949997</v>
      </c>
      <c r="F110" s="29">
        <v>4.811290907048571E-3</v>
      </c>
      <c r="G110" s="42">
        <v>1.0103332065071493E-2</v>
      </c>
      <c r="I110" s="68">
        <f t="shared" si="1"/>
        <v>8.4666016823736463</v>
      </c>
    </row>
    <row r="111" spans="1:9" x14ac:dyDescent="0.35">
      <c r="A111">
        <v>1513.75</v>
      </c>
      <c r="B111">
        <v>117.099998</v>
      </c>
      <c r="F111" s="29">
        <v>-2.0398634068565978E-2</v>
      </c>
      <c r="G111" s="42">
        <v>8.7032749768066169E-3</v>
      </c>
      <c r="I111" s="68">
        <f t="shared" si="1"/>
        <v>-29.859278838914246</v>
      </c>
    </row>
    <row r="112" spans="1:9" x14ac:dyDescent="0.35">
      <c r="A112">
        <v>1487</v>
      </c>
      <c r="B112">
        <v>115.400002</v>
      </c>
      <c r="F112" s="29">
        <v>-4.673080229441161E-3</v>
      </c>
      <c r="G112" s="42">
        <v>-2.1016552692680955E-2</v>
      </c>
      <c r="I112" s="68">
        <f t="shared" si="1"/>
        <v>-9.3741805239474942</v>
      </c>
    </row>
    <row r="113" spans="1:9" x14ac:dyDescent="0.35">
      <c r="A113">
        <v>1489</v>
      </c>
      <c r="B113">
        <v>113.650002</v>
      </c>
      <c r="F113" s="29">
        <v>1.2010973003292975E-2</v>
      </c>
      <c r="G113" s="42">
        <v>1.7683205549747865E-3</v>
      </c>
      <c r="I113" s="68">
        <f t="shared" si="1"/>
        <v>18.085308436512765</v>
      </c>
    </row>
    <row r="114" spans="1:9" x14ac:dyDescent="0.35">
      <c r="A114">
        <v>1513</v>
      </c>
      <c r="B114">
        <v>115.550003</v>
      </c>
      <c r="F114" s="29">
        <v>6.0851275582889221E-3</v>
      </c>
      <c r="G114" s="42">
        <v>-6.2029176228405175E-3</v>
      </c>
      <c r="I114" s="68">
        <f t="shared" si="1"/>
        <v>8.4900508457631645</v>
      </c>
    </row>
    <row r="115" spans="1:9" x14ac:dyDescent="0.35">
      <c r="A115">
        <v>1519.5</v>
      </c>
      <c r="B115">
        <v>114.349998</v>
      </c>
      <c r="F115" s="29">
        <v>1.3442607926969047E-2</v>
      </c>
      <c r="G115" s="42">
        <v>1.6310681334153289E-2</v>
      </c>
      <c r="I115" s="68">
        <f t="shared" si="1"/>
        <v>22.291169122968533</v>
      </c>
    </row>
    <row r="116" spans="1:9" x14ac:dyDescent="0.35">
      <c r="A116">
        <v>1527</v>
      </c>
      <c r="B116">
        <v>118.449997</v>
      </c>
      <c r="F116" s="29">
        <v>-6.7980652083005017E-3</v>
      </c>
      <c r="G116" s="42">
        <v>3.1420721487036556E-2</v>
      </c>
      <c r="I116" s="68">
        <f t="shared" si="1"/>
        <v>-6.6588612071975497</v>
      </c>
    </row>
    <row r="117" spans="1:9" x14ac:dyDescent="0.35">
      <c r="A117">
        <v>1510.1999510000001</v>
      </c>
      <c r="B117">
        <v>119.400002</v>
      </c>
      <c r="F117" s="29">
        <v>-1.325381241068682E-3</v>
      </c>
      <c r="G117" s="42">
        <v>6.7568077154047061E-3</v>
      </c>
      <c r="I117" s="68">
        <f t="shared" si="1"/>
        <v>-1.1948278305853055</v>
      </c>
    </row>
    <row r="118" spans="1:9" x14ac:dyDescent="0.35">
      <c r="A118">
        <v>1524.9499510000001</v>
      </c>
      <c r="B118">
        <v>123.800003</v>
      </c>
      <c r="F118" s="29">
        <v>5.29101763441568E-3</v>
      </c>
      <c r="G118" s="42">
        <v>4.7667158120918852E-2</v>
      </c>
      <c r="I118" s="68">
        <f t="shared" si="1"/>
        <v>13.969731400713556</v>
      </c>
    </row>
    <row r="119" spans="1:9" x14ac:dyDescent="0.35">
      <c r="A119">
        <v>1520.650024</v>
      </c>
      <c r="B119">
        <v>126.699997</v>
      </c>
      <c r="F119" s="29">
        <v>-3.9656363933469538E-3</v>
      </c>
      <c r="G119" s="42">
        <v>1.8684694217347975E-2</v>
      </c>
      <c r="I119" s="68">
        <f t="shared" si="1"/>
        <v>-3.6629943754344128</v>
      </c>
    </row>
    <row r="120" spans="1:9" x14ac:dyDescent="0.35">
      <c r="A120">
        <v>1514</v>
      </c>
      <c r="B120">
        <v>127.5</v>
      </c>
      <c r="F120" s="29">
        <v>-8.9471590393715144E-3</v>
      </c>
      <c r="G120" s="42">
        <v>-9.4974755394875779E-3</v>
      </c>
      <c r="I120" s="68">
        <f t="shared" si="1"/>
        <v>-14.756926916893139</v>
      </c>
    </row>
    <row r="121" spans="1:9" x14ac:dyDescent="0.35">
      <c r="A121">
        <v>1501.3000489999999</v>
      </c>
      <c r="B121">
        <v>125.900002</v>
      </c>
      <c r="F121" s="29">
        <v>-8.4887185839212474E-3</v>
      </c>
      <c r="G121" s="42">
        <v>9.8912774787427004E-3</v>
      </c>
      <c r="I121" s="68">
        <f t="shared" si="1"/>
        <v>-11.498801771631918</v>
      </c>
    </row>
    <row r="122" spans="1:9" x14ac:dyDescent="0.35">
      <c r="A122">
        <v>1502</v>
      </c>
      <c r="B122">
        <v>128</v>
      </c>
      <c r="F122" s="29">
        <v>-1.2137884160474414E-3</v>
      </c>
      <c r="G122" s="42">
        <v>-2.5923685009791544E-2</v>
      </c>
      <c r="I122" s="68">
        <f t="shared" si="1"/>
        <v>-5.1413418821565751</v>
      </c>
    </row>
    <row r="123" spans="1:9" x14ac:dyDescent="0.35">
      <c r="A123">
        <v>1489</v>
      </c>
      <c r="B123">
        <v>124.800003</v>
      </c>
      <c r="F123" s="29">
        <v>5.9870509951085006E-3</v>
      </c>
      <c r="G123" s="42">
        <v>1.6148328290917125E-3</v>
      </c>
      <c r="I123" s="68">
        <f t="shared" si="1"/>
        <v>9.1162500736317007</v>
      </c>
    </row>
    <row r="124" spans="1:9" x14ac:dyDescent="0.35">
      <c r="A124">
        <v>1496.5500489999999</v>
      </c>
      <c r="B124">
        <v>126.599998</v>
      </c>
      <c r="F124" s="29">
        <v>-8.588080063799115E-3</v>
      </c>
      <c r="G124" s="42">
        <v>3.6239621043578558E-3</v>
      </c>
      <c r="I124" s="68">
        <f t="shared" si="1"/>
        <v>-12.393698045130709</v>
      </c>
    </row>
    <row r="125" spans="1:9" x14ac:dyDescent="0.35">
      <c r="A125">
        <v>1486</v>
      </c>
      <c r="B125">
        <v>125.800003</v>
      </c>
      <c r="F125" s="29">
        <v>5.2289905767651428E-3</v>
      </c>
      <c r="G125" s="42">
        <v>9.6000417282818256E-3</v>
      </c>
      <c r="I125" s="68">
        <f t="shared" si="1"/>
        <v>8.9779652752909804</v>
      </c>
    </row>
    <row r="126" spans="1:9" x14ac:dyDescent="0.35">
      <c r="A126">
        <v>1496</v>
      </c>
      <c r="B126">
        <v>128.5</v>
      </c>
      <c r="F126" s="29">
        <v>1.3449901153326123E-3</v>
      </c>
      <c r="G126" s="42">
        <v>1.1084848348059948E-2</v>
      </c>
      <c r="I126" s="68">
        <f t="shared" si="1"/>
        <v>3.4365082252632915</v>
      </c>
    </row>
    <row r="127" spans="1:9" x14ac:dyDescent="0.35">
      <c r="A127">
        <v>1494</v>
      </c>
      <c r="B127">
        <v>128.25</v>
      </c>
      <c r="F127" s="29">
        <v>-1.4895332946440361E-2</v>
      </c>
      <c r="G127" s="42">
        <v>-1.1084848348059985E-2</v>
      </c>
      <c r="I127" s="68">
        <f t="shared" si="1"/>
        <v>-23.675259222620593</v>
      </c>
    </row>
    <row r="128" spans="1:9" x14ac:dyDescent="0.35">
      <c r="A128">
        <v>1478.75</v>
      </c>
      <c r="B128">
        <v>127</v>
      </c>
      <c r="F128" s="29">
        <v>2.3846034123751396E-3</v>
      </c>
      <c r="G128" s="42">
        <v>-8.3949723156299758E-3</v>
      </c>
      <c r="I128" s="68">
        <f t="shared" si="1"/>
        <v>2.4600708119647305</v>
      </c>
    </row>
    <row r="129" spans="1:9" x14ac:dyDescent="0.35">
      <c r="A129">
        <v>1490</v>
      </c>
      <c r="B129">
        <v>124.550003</v>
      </c>
      <c r="F129" s="29">
        <v>-5.5615572779495071E-3</v>
      </c>
      <c r="G129" s="42">
        <v>-4.2228048085980956E-2</v>
      </c>
      <c r="I129" s="68">
        <f t="shared" si="1"/>
        <v>-13.546223859937838</v>
      </c>
    </row>
    <row r="130" spans="1:9" x14ac:dyDescent="0.35">
      <c r="A130">
        <v>1491.8000489999999</v>
      </c>
      <c r="B130">
        <v>122</v>
      </c>
      <c r="F130" s="29">
        <v>2.4102455838605822E-2</v>
      </c>
      <c r="G130" s="42">
        <v>2.7263109558067371E-2</v>
      </c>
      <c r="I130" s="68">
        <f t="shared" si="1"/>
        <v>39.282144167136721</v>
      </c>
    </row>
    <row r="131" spans="1:9" x14ac:dyDescent="0.35">
      <c r="A131">
        <v>1508</v>
      </c>
      <c r="B131">
        <v>124.199997</v>
      </c>
      <c r="F131" s="29">
        <v>-4.6869854801235731E-3</v>
      </c>
      <c r="G131" s="42">
        <v>6.498828801044282E-3</v>
      </c>
      <c r="I131" s="68">
        <f t="shared" si="1"/>
        <v>-6.2608195864331346</v>
      </c>
    </row>
    <row r="132" spans="1:9" x14ac:dyDescent="0.35">
      <c r="A132">
        <v>1497.8000489999999</v>
      </c>
      <c r="B132">
        <v>124.400002</v>
      </c>
      <c r="F132" s="29">
        <v>0</v>
      </c>
      <c r="G132" s="42">
        <v>7.6628486395021638E-3</v>
      </c>
      <c r="I132" s="68">
        <f t="shared" ref="I132:I195" si="2">(A132*F132)+(B132*G132)</f>
        <v>0.95325838607976643</v>
      </c>
    </row>
    <row r="133" spans="1:9" x14ac:dyDescent="0.35">
      <c r="A133">
        <v>1513.4499510000001</v>
      </c>
      <c r="B133">
        <v>124.449997</v>
      </c>
      <c r="F133" s="29">
        <v>1.4061726597739856E-2</v>
      </c>
      <c r="G133" s="42">
        <v>-1.2126260445495429E-2</v>
      </c>
      <c r="I133" s="68">
        <f t="shared" si="2"/>
        <v>19.772606354261658</v>
      </c>
    </row>
    <row r="134" spans="1:9" x14ac:dyDescent="0.35">
      <c r="A134">
        <v>1522</v>
      </c>
      <c r="B134">
        <v>124.949997</v>
      </c>
      <c r="F134" s="29">
        <v>5.8724883030773943E-3</v>
      </c>
      <c r="G134" s="42">
        <v>-3.2586098081131003E-3</v>
      </c>
      <c r="I134" s="68">
        <f t="shared" si="2"/>
        <v>8.5307639115358924</v>
      </c>
    </row>
    <row r="135" spans="1:9" x14ac:dyDescent="0.35">
      <c r="A135">
        <v>1523</v>
      </c>
      <c r="B135">
        <v>124.5</v>
      </c>
      <c r="F135" s="29">
        <v>-8.5894152138266122E-3</v>
      </c>
      <c r="G135" s="42">
        <v>-6.1387545475872348E-3</v>
      </c>
      <c r="I135" s="68">
        <f t="shared" si="2"/>
        <v>-13.845954311832541</v>
      </c>
    </row>
    <row r="136" spans="1:9" x14ac:dyDescent="0.35">
      <c r="A136">
        <v>1508.1999510000001</v>
      </c>
      <c r="B136">
        <v>122.449997</v>
      </c>
      <c r="F136" s="29">
        <v>-5.9900345493306747E-3</v>
      </c>
      <c r="G136" s="42">
        <v>-1.1976232295454355E-2</v>
      </c>
      <c r="I136" s="68">
        <f t="shared" si="2"/>
        <v>-10.500659422438519</v>
      </c>
    </row>
    <row r="137" spans="1:9" x14ac:dyDescent="0.35">
      <c r="A137">
        <v>1509</v>
      </c>
      <c r="B137">
        <v>120.949997</v>
      </c>
      <c r="F137" s="29">
        <v>2.6666682469152977E-3</v>
      </c>
      <c r="G137" s="42">
        <v>-2.1840414714356767E-2</v>
      </c>
      <c r="I137" s="68">
        <f t="shared" si="2"/>
        <v>1.3824042904149776</v>
      </c>
    </row>
    <row r="138" spans="1:9" x14ac:dyDescent="0.35">
      <c r="A138">
        <v>1502</v>
      </c>
      <c r="B138">
        <v>119.75</v>
      </c>
      <c r="F138" s="29">
        <v>-1.1382781087280068E-2</v>
      </c>
      <c r="G138" s="42">
        <v>1.8928009885518859E-2</v>
      </c>
      <c r="I138" s="68">
        <f t="shared" si="2"/>
        <v>-14.830308009303781</v>
      </c>
    </row>
    <row r="139" spans="1:9" x14ac:dyDescent="0.35">
      <c r="A139">
        <v>1489.25</v>
      </c>
      <c r="B139">
        <v>120.849998</v>
      </c>
      <c r="F139" s="29">
        <v>3.3277572056645889E-3</v>
      </c>
      <c r="G139" s="42">
        <v>-7.1085224517305409E-3</v>
      </c>
      <c r="I139" s="68">
        <f t="shared" si="2"/>
        <v>4.0967974944613976</v>
      </c>
    </row>
    <row r="140" spans="1:9" x14ac:dyDescent="0.35">
      <c r="A140">
        <v>1504.5</v>
      </c>
      <c r="B140">
        <v>121.449997</v>
      </c>
      <c r="F140" s="29">
        <v>4.7205759771638744E-3</v>
      </c>
      <c r="G140" s="42">
        <v>3.1801135042102031E-2</v>
      </c>
      <c r="I140" s="68">
        <f t="shared" si="2"/>
        <v>10.964354313102936</v>
      </c>
    </row>
    <row r="141" spans="1:9" x14ac:dyDescent="0.35">
      <c r="A141">
        <v>1540</v>
      </c>
      <c r="B141">
        <v>125</v>
      </c>
      <c r="F141" s="29">
        <v>2.4415597507573199E-2</v>
      </c>
      <c r="G141" s="42">
        <v>-2.5526276658381936E-2</v>
      </c>
      <c r="I141" s="68">
        <f t="shared" si="2"/>
        <v>34.409235579364982</v>
      </c>
    </row>
    <row r="142" spans="1:9" x14ac:dyDescent="0.35">
      <c r="A142">
        <v>1545.349976</v>
      </c>
      <c r="B142">
        <v>120.400002</v>
      </c>
      <c r="F142" s="29">
        <v>-5.884292885689534E-3</v>
      </c>
      <c r="G142" s="42">
        <v>-4.1788610051151842E-3</v>
      </c>
      <c r="I142" s="68">
        <f t="shared" si="2"/>
        <v>-9.5964267430508823</v>
      </c>
    </row>
    <row r="143" spans="1:9" x14ac:dyDescent="0.35">
      <c r="A143">
        <v>1537.6999510000001</v>
      </c>
      <c r="B143">
        <v>119.400002</v>
      </c>
      <c r="F143" s="29">
        <v>-8.1974094360518102E-3</v>
      </c>
      <c r="G143" s="42">
        <v>-1.9450964184668101E-2</v>
      </c>
      <c r="I143" s="68">
        <f t="shared" si="2"/>
        <v>-14.927601250695105</v>
      </c>
    </row>
    <row r="144" spans="1:9" x14ac:dyDescent="0.35">
      <c r="A144">
        <v>1516</v>
      </c>
      <c r="B144">
        <v>118.650002</v>
      </c>
      <c r="F144" s="29">
        <v>-6.9994472813801134E-3</v>
      </c>
      <c r="G144" s="42">
        <v>1.6095239587277183E-2</v>
      </c>
      <c r="I144" s="68">
        <f t="shared" si="2"/>
        <v>-8.7014618693513341</v>
      </c>
    </row>
    <row r="145" spans="1:9" x14ac:dyDescent="0.35">
      <c r="A145">
        <v>1502</v>
      </c>
      <c r="B145">
        <v>119.349998</v>
      </c>
      <c r="F145" s="29">
        <v>-3.9358471456020601E-3</v>
      </c>
      <c r="G145" s="42">
        <v>0</v>
      </c>
      <c r="I145" s="68">
        <f t="shared" si="2"/>
        <v>-5.9116424126942944</v>
      </c>
    </row>
    <row r="146" spans="1:9" x14ac:dyDescent="0.35">
      <c r="A146">
        <v>1506.099976</v>
      </c>
      <c r="B146">
        <v>120.800003</v>
      </c>
      <c r="F146" s="29">
        <v>9.3534481112655097E-4</v>
      </c>
      <c r="G146" s="42">
        <v>1.0865154806759305E-2</v>
      </c>
      <c r="I146" s="68">
        <f t="shared" si="2"/>
        <v>2.7212335308414115</v>
      </c>
    </row>
    <row r="147" spans="1:9" x14ac:dyDescent="0.35">
      <c r="A147">
        <v>1507.349976</v>
      </c>
      <c r="B147">
        <v>121.75</v>
      </c>
      <c r="F147" s="29">
        <v>4.9958471933716697E-3</v>
      </c>
      <c r="G147" s="42">
        <v>-9.1859184548249585E-3</v>
      </c>
      <c r="I147" s="68">
        <f t="shared" si="2"/>
        <v>6.4121045751535153</v>
      </c>
    </row>
    <row r="148" spans="1:9" x14ac:dyDescent="0.35">
      <c r="A148">
        <v>1526.75</v>
      </c>
      <c r="B148">
        <v>119.400002</v>
      </c>
      <c r="F148" s="29">
        <v>1.5134037425894854E-2</v>
      </c>
      <c r="G148" s="42">
        <v>-1.69208779178215E-2</v>
      </c>
      <c r="I148" s="68">
        <f t="shared" si="2"/>
        <v>21.085538782755325</v>
      </c>
    </row>
    <row r="149" spans="1:9" x14ac:dyDescent="0.35">
      <c r="A149">
        <v>1529.9499510000001</v>
      </c>
      <c r="B149">
        <v>117.400002</v>
      </c>
      <c r="F149" s="29">
        <v>-2.716626814871595E-2</v>
      </c>
      <c r="G149" s="42">
        <v>-2.0690341527772292E-2</v>
      </c>
      <c r="I149" s="68">
        <f t="shared" si="2"/>
        <v>-43.992076759721982</v>
      </c>
    </row>
    <row r="150" spans="1:9" x14ac:dyDescent="0.35">
      <c r="A150">
        <v>1488.849976</v>
      </c>
      <c r="B150">
        <v>116.550003</v>
      </c>
      <c r="F150" s="29">
        <v>-3.0729628615260695E-2</v>
      </c>
      <c r="G150" s="42">
        <v>-2.424628299717253E-2</v>
      </c>
      <c r="I150" s="68">
        <f t="shared" si="2"/>
        <v>-48.577711182379105</v>
      </c>
    </row>
    <row r="151" spans="1:9" x14ac:dyDescent="0.35">
      <c r="A151">
        <v>1454</v>
      </c>
      <c r="B151">
        <v>113.25</v>
      </c>
      <c r="F151" s="29">
        <v>9.7305733895797705E-3</v>
      </c>
      <c r="G151" s="42">
        <v>2.0755869407517426E-2</v>
      </c>
      <c r="I151" s="68">
        <f t="shared" si="2"/>
        <v>16.498855918850335</v>
      </c>
    </row>
    <row r="152" spans="1:9" x14ac:dyDescent="0.35">
      <c r="A152">
        <v>1468.5</v>
      </c>
      <c r="B152">
        <v>115.800003</v>
      </c>
      <c r="F152" s="29">
        <v>-3.1641077697896194E-3</v>
      </c>
      <c r="G152" s="42">
        <v>9.5694335336333463E-3</v>
      </c>
      <c r="I152" s="68">
        <f t="shared" si="2"/>
        <v>-3.5383518280330142</v>
      </c>
    </row>
    <row r="153" spans="1:9" x14ac:dyDescent="0.35">
      <c r="A153">
        <v>1457.4499510000001</v>
      </c>
      <c r="B153">
        <v>116.75</v>
      </c>
      <c r="F153" s="29">
        <v>-1.4923060210731615E-2</v>
      </c>
      <c r="G153" s="42">
        <v>-5.6436182407594007E-3</v>
      </c>
      <c r="I153" s="68">
        <f t="shared" si="2"/>
        <v>-22.408505802509502</v>
      </c>
    </row>
    <row r="154" spans="1:9" x14ac:dyDescent="0.35">
      <c r="A154">
        <v>1444</v>
      </c>
      <c r="B154">
        <v>115.599998</v>
      </c>
      <c r="F154" s="29">
        <v>4.2566451006916728E-3</v>
      </c>
      <c r="G154" s="42">
        <v>4.3440555601387994E-3</v>
      </c>
      <c r="I154" s="68">
        <f t="shared" si="2"/>
        <v>6.64876833946271</v>
      </c>
    </row>
    <row r="155" spans="1:9" x14ac:dyDescent="0.35">
      <c r="A155">
        <v>1449.900024</v>
      </c>
      <c r="B155">
        <v>115.900002</v>
      </c>
      <c r="F155" s="29">
        <v>-7.3136341720763613E-4</v>
      </c>
      <c r="G155" s="42">
        <v>-3.9087650200773762E-3</v>
      </c>
      <c r="I155" s="68">
        <f t="shared" si="2"/>
        <v>-1.5134297098065714</v>
      </c>
    </row>
    <row r="156" spans="1:9" x14ac:dyDescent="0.35">
      <c r="A156">
        <v>1438.6999510000001</v>
      </c>
      <c r="B156">
        <v>115.199997</v>
      </c>
      <c r="F156" s="29">
        <v>-4.7498073328651877E-3</v>
      </c>
      <c r="G156" s="42">
        <v>-5.2356052136664308E-3</v>
      </c>
      <c r="I156" s="68">
        <f t="shared" si="2"/>
        <v>-7.4366892819601436</v>
      </c>
    </row>
    <row r="157" spans="1:9" x14ac:dyDescent="0.35">
      <c r="A157">
        <v>1429.9499510000001</v>
      </c>
      <c r="B157">
        <v>115.800003</v>
      </c>
      <c r="F157" s="29">
        <v>-6.49752044452921E-3</v>
      </c>
      <c r="G157" s="42">
        <v>0</v>
      </c>
      <c r="I157" s="68">
        <f t="shared" si="2"/>
        <v>-9.2911290412760419</v>
      </c>
    </row>
    <row r="158" spans="1:9" x14ac:dyDescent="0.35">
      <c r="A158">
        <v>1431.75</v>
      </c>
      <c r="B158">
        <v>116.75</v>
      </c>
      <c r="F158" s="29">
        <v>1.1212451033678805E-2</v>
      </c>
      <c r="G158" s="42">
        <v>5.6706280634027063E-3</v>
      </c>
      <c r="I158" s="68">
        <f t="shared" si="2"/>
        <v>16.715472593871894</v>
      </c>
    </row>
    <row r="159" spans="1:9" x14ac:dyDescent="0.35">
      <c r="A159">
        <v>1435</v>
      </c>
      <c r="B159">
        <v>117.5</v>
      </c>
      <c r="F159" s="29">
        <v>-1.7575144821507488E-2</v>
      </c>
      <c r="G159" s="42">
        <v>1.038525132464475E-2</v>
      </c>
      <c r="I159" s="68">
        <f t="shared" si="2"/>
        <v>-24.000065788217487</v>
      </c>
    </row>
    <row r="160" spans="1:9" x14ac:dyDescent="0.35">
      <c r="A160">
        <v>1439.900024</v>
      </c>
      <c r="B160">
        <v>118.199997</v>
      </c>
      <c r="F160" s="29">
        <v>2.1747612627308212E-2</v>
      </c>
      <c r="G160" s="42">
        <v>1.3256512342169322E-2</v>
      </c>
      <c r="I160" s="68">
        <f t="shared" si="2"/>
        <v>32.881307663078672</v>
      </c>
    </row>
    <row r="161" spans="1:9" x14ac:dyDescent="0.35">
      <c r="A161">
        <v>1474.5</v>
      </c>
      <c r="B161">
        <v>118.5</v>
      </c>
      <c r="F161" s="29">
        <v>1.7950329787273123E-2</v>
      </c>
      <c r="G161" s="42">
        <v>-1.2826170177445988E-2</v>
      </c>
      <c r="I161" s="68">
        <f t="shared" si="2"/>
        <v>24.947860105306869</v>
      </c>
    </row>
    <row r="162" spans="1:9" x14ac:dyDescent="0.35">
      <c r="A162">
        <v>1507.0500489999999</v>
      </c>
      <c r="B162">
        <v>117.25</v>
      </c>
      <c r="F162" s="29">
        <v>1.1150250483188091E-2</v>
      </c>
      <c r="G162" s="42">
        <v>-4.3034216472336278E-4</v>
      </c>
      <c r="I162" s="68">
        <f t="shared" si="2"/>
        <v>16.753527918237069</v>
      </c>
    </row>
    <row r="163" spans="1:9" x14ac:dyDescent="0.35">
      <c r="A163">
        <v>1500</v>
      </c>
      <c r="B163">
        <v>118.199997</v>
      </c>
      <c r="F163" s="29">
        <v>5.6796044937231201E-3</v>
      </c>
      <c r="G163" s="42">
        <v>-1.2922853291665955E-3</v>
      </c>
      <c r="I163" s="68">
        <f t="shared" si="2"/>
        <v>8.3666586185540446</v>
      </c>
    </row>
    <row r="164" spans="1:9" x14ac:dyDescent="0.35">
      <c r="A164">
        <v>1507.349976</v>
      </c>
      <c r="B164">
        <v>117</v>
      </c>
      <c r="F164" s="29">
        <v>-2.0127480796971208E-3</v>
      </c>
      <c r="G164" s="42">
        <v>-7.7888927547224525E-3</v>
      </c>
      <c r="I164" s="68">
        <f t="shared" si="2"/>
        <v>-3.9452162219280282</v>
      </c>
    </row>
    <row r="165" spans="1:9" x14ac:dyDescent="0.35">
      <c r="A165">
        <v>1519.75</v>
      </c>
      <c r="B165">
        <v>115.699997</v>
      </c>
      <c r="F165" s="29">
        <v>1.7244692322898648E-2</v>
      </c>
      <c r="G165" s="42">
        <v>3.4692316102060304E-3</v>
      </c>
      <c r="I165" s="68">
        <f t="shared" si="2"/>
        <v>26.609011244618365</v>
      </c>
    </row>
    <row r="166" spans="1:9" x14ac:dyDescent="0.35">
      <c r="A166">
        <v>1518.849976</v>
      </c>
      <c r="B166">
        <v>117.300003</v>
      </c>
      <c r="F166" s="29">
        <v>-1.1886340587279304E-2</v>
      </c>
      <c r="G166" s="42">
        <v>5.1813415154686104E-3</v>
      </c>
      <c r="I166" s="68">
        <f t="shared" si="2"/>
        <v>-17.445796740408504</v>
      </c>
    </row>
    <row r="167" spans="1:9" x14ac:dyDescent="0.35">
      <c r="A167">
        <v>1507.599976</v>
      </c>
      <c r="B167">
        <v>117.900002</v>
      </c>
      <c r="F167" s="29">
        <v>2.8016502006827345E-3</v>
      </c>
      <c r="G167" s="42">
        <v>6.0112246017411611E-3</v>
      </c>
      <c r="I167" s="68">
        <f t="shared" si="2"/>
        <v>4.9324911678774175</v>
      </c>
    </row>
    <row r="168" spans="1:9" x14ac:dyDescent="0.35">
      <c r="A168">
        <v>1531</v>
      </c>
      <c r="B168">
        <v>116.949997</v>
      </c>
      <c r="F168" s="29">
        <v>1.6483484318396035E-2</v>
      </c>
      <c r="G168" s="42">
        <v>8.5578950760445199E-4</v>
      </c>
      <c r="I168" s="68">
        <f t="shared" si="2"/>
        <v>25.336299071811304</v>
      </c>
    </row>
    <row r="169" spans="1:9" x14ac:dyDescent="0.35">
      <c r="A169">
        <v>1535</v>
      </c>
      <c r="B169">
        <v>118.349998</v>
      </c>
      <c r="F169" s="29">
        <v>-5.8817414202991091E-3</v>
      </c>
      <c r="G169" s="42">
        <v>-7.7286944802978149E-3</v>
      </c>
      <c r="I169" s="68">
        <f t="shared" si="2"/>
        <v>-9.9431640564449904</v>
      </c>
    </row>
    <row r="170" spans="1:9" x14ac:dyDescent="0.35">
      <c r="A170">
        <v>1524</v>
      </c>
      <c r="B170">
        <v>116</v>
      </c>
      <c r="F170" s="29">
        <v>2.5701666046553068E-2</v>
      </c>
      <c r="G170" s="42">
        <v>-1.8269303093965829E-2</v>
      </c>
      <c r="I170" s="68">
        <f t="shared" si="2"/>
        <v>37.050099896046838</v>
      </c>
    </row>
    <row r="171" spans="1:9" x14ac:dyDescent="0.35">
      <c r="A171">
        <v>1565.349976</v>
      </c>
      <c r="B171">
        <v>115.25</v>
      </c>
      <c r="F171" s="29">
        <v>-4.6446538504494199E-2</v>
      </c>
      <c r="G171" s="42">
        <v>-2.8948803440329039E-2</v>
      </c>
      <c r="I171" s="68">
        <f t="shared" si="2"/>
        <v>-76.041437529790997</v>
      </c>
    </row>
    <row r="172" spans="1:9" x14ac:dyDescent="0.35">
      <c r="A172">
        <v>1519.8000489999999</v>
      </c>
      <c r="B172">
        <v>111.75</v>
      </c>
      <c r="F172" s="29">
        <v>2.9048049616357378E-2</v>
      </c>
      <c r="G172" s="42">
        <v>-2.7149699934750529E-3</v>
      </c>
      <c r="I172" s="68">
        <f t="shared" si="2"/>
        <v>43.84382933352353</v>
      </c>
    </row>
    <row r="173" spans="1:9" x14ac:dyDescent="0.35">
      <c r="A173">
        <v>1533.150024</v>
      </c>
      <c r="B173">
        <v>112</v>
      </c>
      <c r="F173" s="29">
        <v>9.8059709656877158E-5</v>
      </c>
      <c r="G173" s="42">
        <v>2.5057275176603187E-2</v>
      </c>
      <c r="I173" s="68">
        <f t="shared" si="2"/>
        <v>2.956755065993431</v>
      </c>
    </row>
    <row r="174" spans="1:9" x14ac:dyDescent="0.35">
      <c r="A174">
        <v>1564.5</v>
      </c>
      <c r="B174">
        <v>115.199997</v>
      </c>
      <c r="F174" s="29">
        <v>1.4341101807736439E-2</v>
      </c>
      <c r="G174" s="42">
        <v>3.088447166259437E-3</v>
      </c>
      <c r="I174" s="68">
        <f t="shared" si="2"/>
        <v>22.792442882491404</v>
      </c>
    </row>
    <row r="175" spans="1:9" x14ac:dyDescent="0.35">
      <c r="A175">
        <v>1564.8000489999999</v>
      </c>
      <c r="B175">
        <v>117.199997</v>
      </c>
      <c r="F175" s="29">
        <v>-1.3539062809252433E-3</v>
      </c>
      <c r="G175" s="42">
        <v>1.833310201578147E-2</v>
      </c>
      <c r="I175" s="68">
        <f t="shared" si="2"/>
        <v>3.0046886517054006E-2</v>
      </c>
    </row>
    <row r="176" spans="1:9" x14ac:dyDescent="0.35">
      <c r="A176">
        <v>1571</v>
      </c>
      <c r="B176">
        <v>116.25</v>
      </c>
      <c r="F176" s="29">
        <v>1.2894908298716921E-3</v>
      </c>
      <c r="G176" s="42">
        <v>-8.6540897539065715E-4</v>
      </c>
      <c r="I176" s="68">
        <f t="shared" si="2"/>
        <v>1.9251863003392644</v>
      </c>
    </row>
    <row r="177" spans="1:9" x14ac:dyDescent="0.35">
      <c r="A177">
        <v>1558.650024</v>
      </c>
      <c r="B177">
        <v>117</v>
      </c>
      <c r="F177" s="29">
        <v>2.3168861102974554E-3</v>
      </c>
      <c r="G177" s="42">
        <v>1.0764366587158484E-2</v>
      </c>
      <c r="I177" s="68">
        <f t="shared" si="2"/>
        <v>4.8706454821179381</v>
      </c>
    </row>
    <row r="178" spans="1:9" x14ac:dyDescent="0.35">
      <c r="A178">
        <v>1570</v>
      </c>
      <c r="B178">
        <v>120.400002</v>
      </c>
      <c r="F178" s="29">
        <v>5.0655900444344084E-3</v>
      </c>
      <c r="G178" s="42">
        <v>2.7456846233039289E-2</v>
      </c>
      <c r="I178" s="68">
        <f t="shared" si="2"/>
        <v>11.258780711133644</v>
      </c>
    </row>
    <row r="179" spans="1:9" x14ac:dyDescent="0.35">
      <c r="A179">
        <v>1583.349976</v>
      </c>
      <c r="B179">
        <v>121</v>
      </c>
      <c r="F179" s="29">
        <v>7.3283743618374336E-3</v>
      </c>
      <c r="G179" s="42">
        <v>1.4888637124292196E-2</v>
      </c>
      <c r="I179" s="68">
        <f t="shared" si="2"/>
        <v>13.40490646197367</v>
      </c>
    </row>
    <row r="180" spans="1:9" x14ac:dyDescent="0.35">
      <c r="A180">
        <v>1598</v>
      </c>
      <c r="B180">
        <v>122.25</v>
      </c>
      <c r="F180" s="29">
        <v>-5.7160714576546124E-4</v>
      </c>
      <c r="G180" s="42">
        <v>-2.4097559388744385E-2</v>
      </c>
      <c r="I180" s="68">
        <f t="shared" si="2"/>
        <v>-3.8593548542072078</v>
      </c>
    </row>
    <row r="181" spans="1:9" x14ac:dyDescent="0.35">
      <c r="A181">
        <v>1592</v>
      </c>
      <c r="B181">
        <v>120.150002</v>
      </c>
      <c r="F181" s="29">
        <v>7.59449266409156E-3</v>
      </c>
      <c r="G181" s="42">
        <v>8.7921437576882928E-3</v>
      </c>
      <c r="I181" s="68">
        <f t="shared" si="2"/>
        <v>13.146808411304299</v>
      </c>
    </row>
    <row r="182" spans="1:9" x14ac:dyDescent="0.35">
      <c r="A182">
        <v>1598</v>
      </c>
      <c r="B182">
        <v>123.5</v>
      </c>
      <c r="F182" s="29">
        <v>-3.8849878410390478E-3</v>
      </c>
      <c r="G182" s="42">
        <v>3.1592420207846618E-2</v>
      </c>
      <c r="I182" s="68">
        <f t="shared" si="2"/>
        <v>-2.306546674311341</v>
      </c>
    </row>
    <row r="183" spans="1:9" x14ac:dyDescent="0.35">
      <c r="A183">
        <v>1580.9499510000001</v>
      </c>
      <c r="B183">
        <v>124.349998</v>
      </c>
      <c r="F183" s="29">
        <v>-1.110606732646391E-2</v>
      </c>
      <c r="G183" s="42">
        <v>-1.0556354498347095E-2</v>
      </c>
      <c r="I183" s="68">
        <f t="shared" si="2"/>
        <v>-18.870819256332574</v>
      </c>
    </row>
    <row r="184" spans="1:9" x14ac:dyDescent="0.35">
      <c r="A184">
        <v>1582</v>
      </c>
      <c r="B184">
        <v>122.75</v>
      </c>
      <c r="F184" s="29">
        <v>6.0297530855027964E-3</v>
      </c>
      <c r="G184" s="42">
        <v>-2.8987536873252298E-2</v>
      </c>
      <c r="I184" s="68">
        <f t="shared" si="2"/>
        <v>5.9808492300737051</v>
      </c>
    </row>
    <row r="185" spans="1:9" x14ac:dyDescent="0.35">
      <c r="A185">
        <v>1580.5</v>
      </c>
      <c r="B185">
        <v>119.5</v>
      </c>
      <c r="F185" s="29">
        <v>1.303294281289298E-3</v>
      </c>
      <c r="G185" s="42">
        <v>8.3996645711364895E-4</v>
      </c>
      <c r="I185" s="68">
        <f t="shared" si="2"/>
        <v>2.1602326032028167</v>
      </c>
    </row>
    <row r="186" spans="1:9" x14ac:dyDescent="0.35">
      <c r="A186">
        <v>1579.4499510000001</v>
      </c>
      <c r="B186">
        <v>123.800003</v>
      </c>
      <c r="F186" s="29">
        <v>-7.6530985777172713E-3</v>
      </c>
      <c r="G186" s="42">
        <v>2.5695562618933392E-2</v>
      </c>
      <c r="I186" s="68">
        <f t="shared" si="2"/>
        <v>-8.9065754442630709</v>
      </c>
    </row>
    <row r="187" spans="1:9" x14ac:dyDescent="0.35">
      <c r="A187">
        <v>1584</v>
      </c>
      <c r="B187">
        <v>123.400002</v>
      </c>
      <c r="F187" s="29">
        <v>-1.2812301560485731E-3</v>
      </c>
      <c r="G187" s="42">
        <v>8.9614123136220625E-3</v>
      </c>
      <c r="I187" s="68">
        <f t="shared" si="2"/>
        <v>-0.92363026975715234</v>
      </c>
    </row>
    <row r="188" spans="1:9" x14ac:dyDescent="0.35">
      <c r="A188">
        <v>1564.5</v>
      </c>
      <c r="B188">
        <v>125.400002</v>
      </c>
      <c r="F188" s="29">
        <v>-1.6155440222285256E-2</v>
      </c>
      <c r="G188" s="42">
        <v>7.6752304755394428E-3</v>
      </c>
      <c r="I188" s="68">
        <f t="shared" si="2"/>
        <v>-24.312712310782175</v>
      </c>
    </row>
    <row r="189" spans="1:9" x14ac:dyDescent="0.35">
      <c r="A189">
        <v>1554.8000489999999</v>
      </c>
      <c r="B189">
        <v>130.699997</v>
      </c>
      <c r="F189" s="29">
        <v>1.7899280671801918E-3</v>
      </c>
      <c r="G189" s="42">
        <v>4.2542800729492229E-2</v>
      </c>
      <c r="I189" s="68">
        <f t="shared" si="2"/>
        <v>8.3433241742744695</v>
      </c>
    </row>
    <row r="190" spans="1:9" x14ac:dyDescent="0.35">
      <c r="A190">
        <v>1564.3000489999999</v>
      </c>
      <c r="B190">
        <v>131.25</v>
      </c>
      <c r="F190" s="29">
        <v>2.0118164644554973E-2</v>
      </c>
      <c r="G190" s="42">
        <v>-7.3543744141728864E-3</v>
      </c>
      <c r="I190" s="68">
        <f t="shared" si="2"/>
        <v>30.505584297407218</v>
      </c>
    </row>
    <row r="191" spans="1:9" x14ac:dyDescent="0.35">
      <c r="A191">
        <v>1589</v>
      </c>
      <c r="B191">
        <v>129.699997</v>
      </c>
      <c r="F191" s="29">
        <v>-3.1918316277761739E-3</v>
      </c>
      <c r="G191" s="42">
        <v>-2.877040997802573E-2</v>
      </c>
      <c r="I191" s="68">
        <f t="shared" si="2"/>
        <v>-8.803342544375047</v>
      </c>
    </row>
    <row r="192" spans="1:9" x14ac:dyDescent="0.35">
      <c r="A192">
        <v>1581.6999510000001</v>
      </c>
      <c r="B192">
        <v>129.39999399999999</v>
      </c>
      <c r="F192" s="29">
        <v>-1.2795907056250815E-3</v>
      </c>
      <c r="G192" s="42">
        <v>3.5739148900438014E-2</v>
      </c>
      <c r="I192" s="68">
        <f t="shared" si="2"/>
        <v>2.6007170968945381</v>
      </c>
    </row>
    <row r="193" spans="1:9" x14ac:dyDescent="0.35">
      <c r="A193">
        <v>1568.650024</v>
      </c>
      <c r="B193">
        <v>136</v>
      </c>
      <c r="F193" s="29">
        <v>-8.3574899827626638E-3</v>
      </c>
      <c r="G193" s="42">
        <v>3.7111368827424135E-2</v>
      </c>
      <c r="I193" s="68">
        <f t="shared" si="2"/>
        <v>-8.0628307015107303</v>
      </c>
    </row>
    <row r="194" spans="1:9" x14ac:dyDescent="0.35">
      <c r="A194">
        <v>1550.150024</v>
      </c>
      <c r="B194">
        <v>135.25</v>
      </c>
      <c r="F194" s="29">
        <v>-4.5292862935937981E-3</v>
      </c>
      <c r="G194" s="42">
        <v>2.2280216915055006E-3</v>
      </c>
      <c r="I194" s="68">
        <f t="shared" si="2"/>
        <v>-6.7197333229411784</v>
      </c>
    </row>
    <row r="195" spans="1:9" x14ac:dyDescent="0.35">
      <c r="A195">
        <v>1572</v>
      </c>
      <c r="B195">
        <v>138.35000600000001</v>
      </c>
      <c r="F195" s="29">
        <v>2.3711460132367208E-2</v>
      </c>
      <c r="G195" s="42">
        <v>2.9961985830353463E-2</v>
      </c>
      <c r="I195" s="68">
        <f t="shared" si="2"/>
        <v>41.419656247482564</v>
      </c>
    </row>
    <row r="196" spans="1:9" x14ac:dyDescent="0.35">
      <c r="A196">
        <v>1607.9499510000001</v>
      </c>
      <c r="B196">
        <v>139.89999399999999</v>
      </c>
      <c r="F196" s="29">
        <v>2.2976533699730038E-2</v>
      </c>
      <c r="G196" s="42">
        <v>-6.1382464563328049E-3</v>
      </c>
      <c r="I196" s="68">
        <f t="shared" ref="I196:I248" si="3">(A196*F196)+(B196*G196)</f>
        <v>36.086375594219284</v>
      </c>
    </row>
    <row r="197" spans="1:9" x14ac:dyDescent="0.35">
      <c r="A197">
        <v>1635.5</v>
      </c>
      <c r="B197">
        <v>140.75</v>
      </c>
      <c r="F197" s="29">
        <v>1.0037987568680223E-2</v>
      </c>
      <c r="G197" s="42">
        <v>2.680167514716545E-2</v>
      </c>
      <c r="I197" s="68">
        <f t="shared" si="3"/>
        <v>20.18946444554004</v>
      </c>
    </row>
    <row r="198" spans="1:9" x14ac:dyDescent="0.35">
      <c r="A198">
        <v>1632</v>
      </c>
      <c r="B198">
        <v>143.60000600000001</v>
      </c>
      <c r="F198" s="29">
        <v>-2.167938730903992E-2</v>
      </c>
      <c r="G198" s="42">
        <v>-6.7220983336956754E-3</v>
      </c>
      <c r="I198" s="68">
        <f t="shared" si="3"/>
        <v>-36.346053449404437</v>
      </c>
    </row>
    <row r="199" spans="1:9" x14ac:dyDescent="0.35">
      <c r="A199">
        <v>1606.599976</v>
      </c>
      <c r="B199">
        <v>148.800003</v>
      </c>
      <c r="F199" s="29">
        <v>-6.911746020219111E-3</v>
      </c>
      <c r="G199" s="42">
        <v>2.731257953221472E-2</v>
      </c>
      <c r="I199" s="68">
        <f t="shared" si="3"/>
        <v>-7.0402990738708304</v>
      </c>
    </row>
    <row r="200" spans="1:9" x14ac:dyDescent="0.35">
      <c r="A200">
        <v>1606.349976</v>
      </c>
      <c r="B200">
        <v>146.050003</v>
      </c>
      <c r="F200" s="29">
        <v>-1.8933423137811995E-3</v>
      </c>
      <c r="G200" s="42">
        <v>3.1039652764338586E-3</v>
      </c>
      <c r="I200" s="68">
        <f t="shared" si="3"/>
        <v>-2.5880362423671532</v>
      </c>
    </row>
    <row r="201" spans="1:9" x14ac:dyDescent="0.35">
      <c r="A201">
        <v>1589</v>
      </c>
      <c r="B201">
        <v>149.64999399999999</v>
      </c>
      <c r="F201" s="29">
        <v>3.7831066557038992E-3</v>
      </c>
      <c r="G201" s="42">
        <v>1.7747947082262419E-2</v>
      </c>
      <c r="I201" s="68">
        <f t="shared" si="3"/>
        <v>8.6673366502863836</v>
      </c>
    </row>
    <row r="202" spans="1:9" x14ac:dyDescent="0.35">
      <c r="A202">
        <v>1601.349976</v>
      </c>
      <c r="B202">
        <v>148.5</v>
      </c>
      <c r="F202" s="29">
        <v>1.8861998676122948E-3</v>
      </c>
      <c r="G202" s="42">
        <v>1.477526528445503E-2</v>
      </c>
      <c r="I202" s="68">
        <f t="shared" si="3"/>
        <v>5.2145930074737237</v>
      </c>
    </row>
    <row r="203" spans="1:9" x14ac:dyDescent="0.35">
      <c r="A203">
        <v>1597.5</v>
      </c>
      <c r="B203">
        <v>164.60000600000001</v>
      </c>
      <c r="F203" s="29">
        <v>2.509411605425707E-3</v>
      </c>
      <c r="G203" s="42">
        <v>0.1013524942602875</v>
      </c>
      <c r="I203" s="68">
        <f t="shared" si="3"/>
        <v>20.691406203025856</v>
      </c>
    </row>
    <row r="204" spans="1:9" x14ac:dyDescent="0.35">
      <c r="A204">
        <v>1626.849976</v>
      </c>
      <c r="B204">
        <v>172.75</v>
      </c>
      <c r="F204" s="29">
        <v>1.899143296821763E-2</v>
      </c>
      <c r="G204" s="42">
        <v>2.4692577327367651E-2</v>
      </c>
      <c r="I204" s="68">
        <f t="shared" si="3"/>
        <v>35.161855001853219</v>
      </c>
    </row>
    <row r="205" spans="1:9" x14ac:dyDescent="0.35">
      <c r="A205">
        <v>1627.6999510000001</v>
      </c>
      <c r="B205">
        <v>170.14999399999999</v>
      </c>
      <c r="F205" s="29">
        <v>-9.0162879113980764E-3</v>
      </c>
      <c r="G205" s="42">
        <v>-3.7423916541815178E-2</v>
      </c>
      <c r="I205" s="68">
        <f t="shared" si="3"/>
        <v>-21.043490566630894</v>
      </c>
    </row>
    <row r="206" spans="1:9" x14ac:dyDescent="0.35">
      <c r="A206">
        <v>1622</v>
      </c>
      <c r="B206">
        <v>166.60000600000001</v>
      </c>
      <c r="F206" s="29">
        <v>-7.5345017909699127E-3</v>
      </c>
      <c r="G206" s="42">
        <v>-9.1557462673438157E-4</v>
      </c>
      <c r="I206" s="68">
        <f t="shared" si="3"/>
        <v>-12.373496643260593</v>
      </c>
    </row>
    <row r="207" spans="1:9" x14ac:dyDescent="0.35">
      <c r="A207">
        <v>1645</v>
      </c>
      <c r="B207">
        <v>166.199997</v>
      </c>
      <c r="F207" s="29">
        <v>1.5566673488234206E-2</v>
      </c>
      <c r="G207" s="42">
        <v>8.2105127523314555E-3</v>
      </c>
      <c r="I207" s="68">
        <f t="shared" si="3"/>
        <v>26.971765082951219</v>
      </c>
    </row>
    <row r="208" spans="1:9" x14ac:dyDescent="0.35">
      <c r="A208">
        <v>1641.5500489999999</v>
      </c>
      <c r="B208">
        <v>165.85000600000001</v>
      </c>
      <c r="F208" s="29">
        <v>7.3574826072969821E-3</v>
      </c>
      <c r="G208" s="42">
        <v>-8.8214229841153818E-3</v>
      </c>
      <c r="I208" s="68">
        <f t="shared" si="3"/>
        <v>10.614642879680934</v>
      </c>
    </row>
    <row r="209" spans="1:9" x14ac:dyDescent="0.35">
      <c r="A209">
        <v>1648</v>
      </c>
      <c r="B209">
        <v>163.800003</v>
      </c>
      <c r="F209" s="29">
        <v>6.1068704187972652E-4</v>
      </c>
      <c r="G209" s="42">
        <v>-1.632559929911442E-2</v>
      </c>
      <c r="I209" s="68">
        <f t="shared" si="3"/>
        <v>-1.667720969153951</v>
      </c>
    </row>
    <row r="210" spans="1:9" x14ac:dyDescent="0.35">
      <c r="A210">
        <v>1690</v>
      </c>
      <c r="B210">
        <v>161.75</v>
      </c>
      <c r="F210" s="29">
        <v>4.0089125304602506E-2</v>
      </c>
      <c r="G210" s="42">
        <v>1.6936509530898255E-2</v>
      </c>
      <c r="I210" s="68">
        <f t="shared" si="3"/>
        <v>70.490102181401028</v>
      </c>
    </row>
    <row r="211" spans="1:9" x14ac:dyDescent="0.35">
      <c r="A211">
        <v>1725</v>
      </c>
      <c r="B211">
        <v>165.5</v>
      </c>
      <c r="F211" s="29">
        <v>-1.7483354069660409E-2</v>
      </c>
      <c r="G211" s="42">
        <v>-1.5278841780531757E-3</v>
      </c>
      <c r="I211" s="68">
        <f t="shared" si="3"/>
        <v>-30.411650601632005</v>
      </c>
    </row>
    <row r="212" spans="1:9" x14ac:dyDescent="0.35">
      <c r="A212">
        <v>1692.4499510000001</v>
      </c>
      <c r="B212">
        <v>163.5</v>
      </c>
      <c r="F212" s="29">
        <v>8.1140718295922357E-3</v>
      </c>
      <c r="G212" s="42">
        <v>-2.6337695885035348E-2</v>
      </c>
      <c r="I212" s="68">
        <f t="shared" si="3"/>
        <v>9.4264471932005804</v>
      </c>
    </row>
    <row r="213" spans="1:9" x14ac:dyDescent="0.35">
      <c r="A213">
        <v>1698.75</v>
      </c>
      <c r="B213">
        <v>159.35000600000001</v>
      </c>
      <c r="F213" s="29">
        <v>-1.0294908902767644E-2</v>
      </c>
      <c r="G213" s="42">
        <v>-1.0415078957428629E-2</v>
      </c>
      <c r="I213" s="68">
        <f t="shared" si="3"/>
        <v>-19.14811939293326</v>
      </c>
    </row>
    <row r="214" spans="1:9" x14ac:dyDescent="0.35">
      <c r="A214">
        <v>1681.9499510000001</v>
      </c>
      <c r="B214">
        <v>160.300003</v>
      </c>
      <c r="F214" s="29">
        <v>4.9523815757113211E-3</v>
      </c>
      <c r="G214" s="42">
        <v>-3.8144101465360223E-3</v>
      </c>
      <c r="I214" s="68">
        <f t="shared" si="3"/>
        <v>7.7182079906680041</v>
      </c>
    </row>
    <row r="215" spans="1:9" x14ac:dyDescent="0.35">
      <c r="A215">
        <v>1708</v>
      </c>
      <c r="B215">
        <v>158.35000600000001</v>
      </c>
      <c r="F215" s="29">
        <v>5.8752277666264631E-3</v>
      </c>
      <c r="G215" s="42">
        <v>1.2658396871923465E-2</v>
      </c>
      <c r="I215" s="68">
        <f t="shared" si="3"/>
        <v>12.039346246017459</v>
      </c>
    </row>
    <row r="216" spans="1:9" x14ac:dyDescent="0.35">
      <c r="A216">
        <v>1690</v>
      </c>
      <c r="B216">
        <v>162.949997</v>
      </c>
      <c r="F216" s="29">
        <v>-2.3953241022492872E-2</v>
      </c>
      <c r="G216" s="42">
        <v>2.8214570107175665E-2</v>
      </c>
      <c r="I216" s="68">
        <f t="shared" si="3"/>
        <v>-35.883413213692393</v>
      </c>
    </row>
    <row r="217" spans="1:9" x14ac:dyDescent="0.35">
      <c r="A217">
        <v>1673.849976</v>
      </c>
      <c r="B217">
        <v>163.949997</v>
      </c>
      <c r="F217" s="29">
        <v>1.6652793190612488E-3</v>
      </c>
      <c r="G217" s="42">
        <v>-2.755225913192477E-3</v>
      </c>
      <c r="I217" s="68">
        <f t="shared" si="3"/>
        <v>2.3357084680417386</v>
      </c>
    </row>
    <row r="218" spans="1:9" x14ac:dyDescent="0.35">
      <c r="A218">
        <v>1665.0500489999999</v>
      </c>
      <c r="B218">
        <v>163.60000600000001</v>
      </c>
      <c r="F218" s="29">
        <v>-1.6652793190612089E-3</v>
      </c>
      <c r="G218" s="42">
        <v>-8.3728252317958843E-2</v>
      </c>
      <c r="I218" s="68">
        <f t="shared" si="3"/>
        <v>-16.470715993389135</v>
      </c>
    </row>
    <row r="219" spans="1:9" x14ac:dyDescent="0.35">
      <c r="A219">
        <v>1650</v>
      </c>
      <c r="B219">
        <v>156.85000600000001</v>
      </c>
      <c r="F219" s="29">
        <v>-3.7041271680349097E-2</v>
      </c>
      <c r="G219" s="42">
        <v>-6.6692901438900401E-4</v>
      </c>
      <c r="I219" s="68">
        <f t="shared" si="3"/>
        <v>-61.222706092484501</v>
      </c>
    </row>
    <row r="220" spans="1:9" x14ac:dyDescent="0.35">
      <c r="A220">
        <v>1602</v>
      </c>
      <c r="B220">
        <v>151.85000600000001</v>
      </c>
      <c r="F220" s="29">
        <v>-3.14960890289622E-3</v>
      </c>
      <c r="G220" s="42">
        <v>6.6692901438909812E-4</v>
      </c>
      <c r="I220" s="68">
        <f t="shared" si="3"/>
        <v>-4.9444002876031856</v>
      </c>
    </row>
    <row r="221" spans="1:9" x14ac:dyDescent="0.35">
      <c r="A221">
        <v>1611</v>
      </c>
      <c r="B221">
        <v>153.60000600000001</v>
      </c>
      <c r="F221" s="29">
        <v>1.3162208195325957E-2</v>
      </c>
      <c r="G221" s="42">
        <v>2.599256078740695E-2</v>
      </c>
      <c r="I221" s="68">
        <f t="shared" si="3"/>
        <v>25.196774895571188</v>
      </c>
    </row>
    <row r="222" spans="1:9" x14ac:dyDescent="0.35">
      <c r="A222">
        <v>1622</v>
      </c>
      <c r="B222">
        <v>154.800003</v>
      </c>
      <c r="F222" s="29">
        <v>-5.605705398744619E-4</v>
      </c>
      <c r="G222" s="42">
        <v>-1.8024410979500222E-2</v>
      </c>
      <c r="I222" s="68">
        <f t="shared" si="3"/>
        <v>-3.6994242893762443</v>
      </c>
    </row>
    <row r="223" spans="1:9" x14ac:dyDescent="0.35">
      <c r="A223">
        <v>1609.900024</v>
      </c>
      <c r="B223">
        <v>154.199997</v>
      </c>
      <c r="F223" s="29">
        <v>-6.3123087478875184E-3</v>
      </c>
      <c r="G223" s="42">
        <v>5.2770769421137866E-3</v>
      </c>
      <c r="I223" s="68">
        <f t="shared" si="3"/>
        <v>-9.3484607560768112</v>
      </c>
    </row>
    <row r="224" spans="1:9" x14ac:dyDescent="0.35">
      <c r="A224">
        <v>1597.849976</v>
      </c>
      <c r="B224">
        <v>152.85000600000001</v>
      </c>
      <c r="F224" s="29">
        <v>-1.8198517914161129E-3</v>
      </c>
      <c r="G224" s="42">
        <v>6.2305301363828908E-3</v>
      </c>
      <c r="I224" s="68">
        <f t="shared" si="3"/>
        <v>-1.9555135725084871</v>
      </c>
    </row>
    <row r="225" spans="1:9" x14ac:dyDescent="0.35">
      <c r="A225">
        <v>1604.6999510000001</v>
      </c>
      <c r="B225">
        <v>155.550003</v>
      </c>
      <c r="F225" s="29">
        <v>1.5690215900697429E-3</v>
      </c>
      <c r="G225" s="42">
        <v>2.2944958997548708E-2</v>
      </c>
      <c r="I225" s="68">
        <f t="shared" si="3"/>
        <v>6.0868973096064369</v>
      </c>
    </row>
    <row r="226" spans="1:9" x14ac:dyDescent="0.35">
      <c r="A226">
        <v>1594.599976</v>
      </c>
      <c r="B226">
        <v>158.14999399999999</v>
      </c>
      <c r="F226" s="29">
        <v>-1.6821984107245322E-2</v>
      </c>
      <c r="G226" s="42">
        <v>1.2771202369042023E-3</v>
      </c>
      <c r="I226" s="68">
        <f t="shared" si="3"/>
        <v>-26.62235889588209</v>
      </c>
    </row>
    <row r="227" spans="1:9" x14ac:dyDescent="0.35">
      <c r="A227">
        <v>1569</v>
      </c>
      <c r="B227">
        <v>158.699997</v>
      </c>
      <c r="F227" s="29">
        <v>-1.1513701840941986E-2</v>
      </c>
      <c r="G227" s="42">
        <v>-6.3830834623383173E-4</v>
      </c>
      <c r="I227" s="68">
        <f t="shared" si="3"/>
        <v>-18.166297721070361</v>
      </c>
    </row>
    <row r="228" spans="1:9" x14ac:dyDescent="0.35">
      <c r="A228">
        <v>1554.900024</v>
      </c>
      <c r="B228">
        <v>156.85000600000001</v>
      </c>
      <c r="F228" s="29">
        <v>-3.2289156118926518E-5</v>
      </c>
      <c r="G228" s="42">
        <v>-1.6742219457249113E-2</v>
      </c>
      <c r="I228" s="68">
        <f t="shared" si="3"/>
        <v>-2.6762236319470989</v>
      </c>
    </row>
    <row r="229" spans="1:9" x14ac:dyDescent="0.35">
      <c r="A229">
        <v>1559.0500489999999</v>
      </c>
      <c r="B229">
        <v>155.60000600000001</v>
      </c>
      <c r="F229" s="29">
        <v>7.7761235597374389E-3</v>
      </c>
      <c r="G229" s="42">
        <v>1.5783848525806408E-2</v>
      </c>
      <c r="I229" s="68">
        <f t="shared" si="3"/>
        <v>14.579332742157277</v>
      </c>
    </row>
    <row r="230" spans="1:9" x14ac:dyDescent="0.35">
      <c r="A230">
        <v>1571.849976</v>
      </c>
      <c r="B230">
        <v>162.25</v>
      </c>
      <c r="F230" s="29">
        <v>-4.5555088596952358E-3</v>
      </c>
      <c r="G230" s="42">
        <v>1.868027777552413E-2</v>
      </c>
      <c r="I230" s="68">
        <f t="shared" si="3"/>
        <v>-4.1297014227009541</v>
      </c>
    </row>
    <row r="231" spans="1:9" x14ac:dyDescent="0.35">
      <c r="A231">
        <v>1557.1999510000001</v>
      </c>
      <c r="B231">
        <v>159.699997</v>
      </c>
      <c r="F231" s="29">
        <v>-1.1708129384218183E-2</v>
      </c>
      <c r="G231" s="42">
        <v>-1.5170923366651498E-2</v>
      </c>
      <c r="I231" s="68">
        <f t="shared" si="3"/>
        <v>-20.654694919547687</v>
      </c>
    </row>
    <row r="232" spans="1:9" x14ac:dyDescent="0.35">
      <c r="A232">
        <v>1544</v>
      </c>
      <c r="B232">
        <v>159.25</v>
      </c>
      <c r="F232" s="29">
        <v>-7.0846864127109659E-3</v>
      </c>
      <c r="G232" s="42">
        <v>0</v>
      </c>
      <c r="I232" s="68">
        <f t="shared" si="3"/>
        <v>-10.938755821225731</v>
      </c>
    </row>
    <row r="233" spans="1:9" x14ac:dyDescent="0.35">
      <c r="A233">
        <v>1543.5</v>
      </c>
      <c r="B233">
        <v>157</v>
      </c>
      <c r="F233" s="29">
        <v>1.2988220330961983E-2</v>
      </c>
      <c r="G233" s="42">
        <v>-3.7311708437357261E-2</v>
      </c>
      <c r="I233" s="68">
        <f t="shared" si="3"/>
        <v>14.189379856174732</v>
      </c>
    </row>
    <row r="234" spans="1:9" x14ac:dyDescent="0.35">
      <c r="A234">
        <v>1552.6999510000001</v>
      </c>
      <c r="B234">
        <v>153.699997</v>
      </c>
      <c r="F234" s="29">
        <v>-2.8873396823287264E-2</v>
      </c>
      <c r="G234" s="42">
        <v>-3.6698256760261574E-2</v>
      </c>
      <c r="I234" s="68">
        <f t="shared" si="3"/>
        <v>-50.472243786679122</v>
      </c>
    </row>
    <row r="235" spans="1:9" x14ac:dyDescent="0.35">
      <c r="A235">
        <v>1527.8000489999999</v>
      </c>
      <c r="B235">
        <v>147.699997</v>
      </c>
      <c r="F235" s="29">
        <v>1.4540903922511436E-2</v>
      </c>
      <c r="G235" s="42">
        <v>2.1710465794769908E-2</v>
      </c>
      <c r="I235" s="68">
        <f t="shared" si="3"/>
        <v>25.422229458073382</v>
      </c>
    </row>
    <row r="236" spans="1:9" x14ac:dyDescent="0.35">
      <c r="A236">
        <v>1536.349976</v>
      </c>
      <c r="B236">
        <v>155.85000600000001</v>
      </c>
      <c r="F236" s="29">
        <v>-6.0550078714477554E-3</v>
      </c>
      <c r="G236" s="42">
        <v>3.3006296468170077E-2</v>
      </c>
      <c r="I236" s="68">
        <f t="shared" si="3"/>
        <v>-4.158579695376484</v>
      </c>
    </row>
    <row r="237" spans="1:9" x14ac:dyDescent="0.35">
      <c r="A237">
        <v>1533.3000489999999</v>
      </c>
      <c r="B237">
        <v>156</v>
      </c>
      <c r="F237" s="29">
        <v>-9.8183412848424339E-3</v>
      </c>
      <c r="G237" s="42">
        <v>-1.1428695823622744E-2</v>
      </c>
      <c r="I237" s="68">
        <f t="shared" si="3"/>
        <v>-16.837339721632773</v>
      </c>
    </row>
    <row r="238" spans="1:9" x14ac:dyDescent="0.35">
      <c r="A238">
        <v>1506.6999510000001</v>
      </c>
      <c r="B238">
        <v>152.25</v>
      </c>
      <c r="F238" s="29">
        <v>-3.4726566986681079E-3</v>
      </c>
      <c r="G238" s="42">
        <v>-4.8790164169432056E-2</v>
      </c>
      <c r="I238" s="68">
        <f t="shared" si="3"/>
        <v>-12.660554172519092</v>
      </c>
    </row>
    <row r="239" spans="1:9" x14ac:dyDescent="0.35">
      <c r="A239">
        <v>1507.650024</v>
      </c>
      <c r="B239">
        <v>146.050003</v>
      </c>
      <c r="F239" s="29">
        <v>1.3375543315339813E-4</v>
      </c>
      <c r="G239" s="42">
        <v>-1.1444508235598227E-2</v>
      </c>
      <c r="I239" s="68">
        <f t="shared" si="3"/>
        <v>-1.4698140801387949</v>
      </c>
    </row>
    <row r="240" spans="1:9" x14ac:dyDescent="0.35">
      <c r="A240">
        <v>1529</v>
      </c>
      <c r="B240">
        <v>147.75</v>
      </c>
      <c r="F240" s="29">
        <v>0</v>
      </c>
      <c r="G240" s="42">
        <v>-6.6492773419331739E-3</v>
      </c>
      <c r="I240" s="68">
        <f t="shared" si="3"/>
        <v>-0.98243072727062641</v>
      </c>
    </row>
    <row r="241" spans="1:9" x14ac:dyDescent="0.35">
      <c r="A241">
        <v>1507.0500489999999</v>
      </c>
      <c r="B241">
        <v>143.64999399999999</v>
      </c>
      <c r="F241" s="29">
        <v>6.3344102453130411E-3</v>
      </c>
      <c r="G241" s="42">
        <v>-1.3432468069242549E-2</v>
      </c>
      <c r="I241" s="68">
        <f t="shared" si="3"/>
        <v>7.6166993130332363</v>
      </c>
    </row>
    <row r="242" spans="1:9" x14ac:dyDescent="0.35">
      <c r="A242">
        <v>1528.8000489999999</v>
      </c>
      <c r="B242">
        <v>144.64999399999999</v>
      </c>
      <c r="F242" s="29">
        <v>1.4058277700329209E-2</v>
      </c>
      <c r="G242" s="42">
        <v>2.4605810802200194E-2</v>
      </c>
      <c r="I242" s="68">
        <f t="shared" si="3"/>
        <v>25.051526022022294</v>
      </c>
    </row>
    <row r="243" spans="1:9" x14ac:dyDescent="0.35">
      <c r="A243">
        <v>1535.9499510000001</v>
      </c>
      <c r="B243">
        <v>146.85000600000001</v>
      </c>
      <c r="F243" s="29">
        <v>-8.4244599820732114E-3</v>
      </c>
      <c r="G243" s="42">
        <v>1.2422540574688752E-2</v>
      </c>
      <c r="I243" s="68">
        <f t="shared" si="3"/>
        <v>-11.115298738738524</v>
      </c>
    </row>
    <row r="244" spans="1:9" x14ac:dyDescent="0.35">
      <c r="A244">
        <v>1518.8000489999999</v>
      </c>
      <c r="B244">
        <v>145.85000600000001</v>
      </c>
      <c r="F244" s="29">
        <v>6.2766219895581414E-4</v>
      </c>
      <c r="G244" s="42">
        <v>-5.5020977301148818E-3</v>
      </c>
      <c r="I244" s="68">
        <f t="shared" si="3"/>
        <v>0.15081239157969628</v>
      </c>
    </row>
    <row r="245" spans="1:9" x14ac:dyDescent="0.35">
      <c r="A245">
        <v>1532</v>
      </c>
      <c r="B245">
        <v>146.25</v>
      </c>
      <c r="F245" s="29">
        <v>1.4459537720305837E-2</v>
      </c>
      <c r="G245" s="42">
        <v>1.3698844358161927E-2</v>
      </c>
      <c r="I245" s="68">
        <f t="shared" si="3"/>
        <v>24.155467774889722</v>
      </c>
    </row>
    <row r="246" spans="1:9" x14ac:dyDescent="0.35">
      <c r="A246">
        <v>1555.0500489999999</v>
      </c>
      <c r="B246">
        <v>150.35000600000001</v>
      </c>
      <c r="F246" s="29">
        <v>5.9716853734028651E-3</v>
      </c>
      <c r="G246" s="42">
        <v>1.6863806052004725E-2</v>
      </c>
      <c r="I246" s="68">
        <f t="shared" si="3"/>
        <v>11.821742973624456</v>
      </c>
    </row>
    <row r="247" spans="1:9" x14ac:dyDescent="0.35">
      <c r="A247">
        <v>1554.6999510000001</v>
      </c>
      <c r="B247">
        <v>149.89999399999999</v>
      </c>
      <c r="F247" s="29">
        <v>-1.3224470221317087E-2</v>
      </c>
      <c r="G247" s="42">
        <v>-2.197890671877523E-2</v>
      </c>
      <c r="I247" s="68">
        <f t="shared" si="3"/>
        <v>-23.854721190353601</v>
      </c>
    </row>
    <row r="248" spans="1:9" x14ac:dyDescent="0.35">
      <c r="A248">
        <v>1528</v>
      </c>
      <c r="B248">
        <v>148</v>
      </c>
      <c r="F248" s="29">
        <v>6.5599581482344877E-4</v>
      </c>
      <c r="G248" s="42">
        <v>6.8610903799451606E-3</v>
      </c>
      <c r="I248" s="68">
        <f t="shared" si="3"/>
        <v>2.0178029812821134</v>
      </c>
    </row>
  </sheetData>
  <sheetProtection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BF940-BF66-4E32-9309-89AD5421700D}">
  <dimension ref="A1:N248"/>
  <sheetViews>
    <sheetView topLeftCell="D1" workbookViewId="0">
      <selection activeCell="L7" sqref="L7"/>
    </sheetView>
  </sheetViews>
  <sheetFormatPr defaultRowHeight="14.5" x14ac:dyDescent="0.35"/>
  <cols>
    <col min="7" max="7" width="29.54296875" style="66" customWidth="1"/>
    <col min="8" max="8" width="31.36328125" style="66" customWidth="1"/>
    <col min="10" max="10" width="19.90625" style="66" customWidth="1"/>
    <col min="12" max="12" width="16.453125" customWidth="1"/>
    <col min="13" max="13" width="11.36328125" customWidth="1"/>
  </cols>
  <sheetData>
    <row r="1" spans="1:14" x14ac:dyDescent="0.35">
      <c r="A1" s="11" t="s">
        <v>7</v>
      </c>
      <c r="B1" s="11" t="s">
        <v>8</v>
      </c>
      <c r="G1" s="41" t="s">
        <v>47</v>
      </c>
      <c r="H1" s="54" t="s">
        <v>51</v>
      </c>
      <c r="J1" s="72" t="s">
        <v>48</v>
      </c>
    </row>
    <row r="2" spans="1:14" x14ac:dyDescent="0.35">
      <c r="A2" s="11"/>
      <c r="B2" s="11"/>
      <c r="G2" s="42"/>
      <c r="H2" s="55"/>
      <c r="J2" s="73"/>
    </row>
    <row r="3" spans="1:14" x14ac:dyDescent="0.35">
      <c r="A3">
        <v>102.550003</v>
      </c>
      <c r="B3">
        <v>107.900002</v>
      </c>
      <c r="G3" s="42">
        <v>4.2347547829092357E-2</v>
      </c>
      <c r="H3" s="55">
        <v>-3.6005736991061202E-2</v>
      </c>
      <c r="J3" s="73">
        <f>(A3*G3)+(B3*H3)</f>
        <v>0.45772206356908773</v>
      </c>
    </row>
    <row r="4" spans="1:14" x14ac:dyDescent="0.35">
      <c r="A4">
        <v>102.5</v>
      </c>
      <c r="B4">
        <v>105.25</v>
      </c>
      <c r="G4" s="42">
        <v>-5.8708387226985995E-3</v>
      </c>
      <c r="H4" s="55">
        <v>-2.4148767608068006E-3</v>
      </c>
      <c r="J4" s="73">
        <f t="shared" ref="J4:J67" si="0">(A4*G4)+(B4*H4)</f>
        <v>-0.85592674815152225</v>
      </c>
    </row>
    <row r="5" spans="1:14" x14ac:dyDescent="0.35">
      <c r="A5">
        <v>103.599998</v>
      </c>
      <c r="B5">
        <v>107.300003</v>
      </c>
      <c r="G5" s="42">
        <v>3.0920298997645278E-2</v>
      </c>
      <c r="H5" s="55">
        <v>4.8239359377712605E-3</v>
      </c>
      <c r="J5" s="73">
        <f t="shared" si="0"/>
        <v>3.7209512549101169</v>
      </c>
    </row>
    <row r="6" spans="1:14" x14ac:dyDescent="0.35">
      <c r="A6">
        <v>105.599998</v>
      </c>
      <c r="B6">
        <v>106.25</v>
      </c>
      <c r="G6" s="42">
        <v>-3.4853460371567523E-2</v>
      </c>
      <c r="H6" s="55">
        <v>-5.7915121872409063E-3</v>
      </c>
      <c r="J6" s="73">
        <f t="shared" si="0"/>
        <v>-4.2958735154249563</v>
      </c>
    </row>
    <row r="7" spans="1:14" x14ac:dyDescent="0.35">
      <c r="A7">
        <v>102.300003</v>
      </c>
      <c r="B7">
        <v>105</v>
      </c>
      <c r="G7" s="42">
        <v>-2.5949539630728886E-2</v>
      </c>
      <c r="H7" s="55">
        <v>-2.4995204340426475E-2</v>
      </c>
      <c r="J7" s="73">
        <f t="shared" si="0"/>
        <v>-5.279134437816964</v>
      </c>
      <c r="L7" s="70" t="s">
        <v>52</v>
      </c>
      <c r="M7" s="70">
        <f>AVERAGE(J3:J248)</f>
        <v>4.2281928157202081E-2</v>
      </c>
    </row>
    <row r="8" spans="1:14" x14ac:dyDescent="0.35">
      <c r="A8">
        <v>98.949996999999996</v>
      </c>
      <c r="B8">
        <v>100.75</v>
      </c>
      <c r="G8" s="42">
        <v>-0.10491121542650425</v>
      </c>
      <c r="H8" s="55">
        <v>-0.16999094433647594</v>
      </c>
      <c r="J8" s="73">
        <f t="shared" si="0"/>
        <v>-27.507552093618898</v>
      </c>
      <c r="L8" s="70" t="s">
        <v>50</v>
      </c>
      <c r="M8" s="70">
        <f>_xlfn.VAR.S(J3:J248)</f>
        <v>18.23604429343208</v>
      </c>
    </row>
    <row r="9" spans="1:14" x14ac:dyDescent="0.35">
      <c r="A9">
        <v>92.300003000000004</v>
      </c>
      <c r="B9">
        <v>90.199996999999996</v>
      </c>
      <c r="G9" s="42">
        <v>1.6151807281271479E-2</v>
      </c>
      <c r="H9" s="55">
        <v>4.990996273123683E-2</v>
      </c>
      <c r="J9" s="73">
        <f t="shared" si="0"/>
        <v>5.9926903491444534</v>
      </c>
    </row>
    <row r="10" spans="1:14" x14ac:dyDescent="0.35">
      <c r="A10">
        <v>91.300003000000004</v>
      </c>
      <c r="B10">
        <v>97.75</v>
      </c>
      <c r="G10" s="42">
        <v>2.1858793812499017E-2</v>
      </c>
      <c r="H10" s="55">
        <v>0.1025586309130368</v>
      </c>
      <c r="J10" s="73">
        <f t="shared" si="0"/>
        <v>12.020814112406889</v>
      </c>
    </row>
    <row r="11" spans="1:14" x14ac:dyDescent="0.35">
      <c r="A11">
        <v>95.5</v>
      </c>
      <c r="B11">
        <v>99.449996999999996</v>
      </c>
      <c r="G11" s="42">
        <v>1.6086137751624444E-2</v>
      </c>
      <c r="H11" s="55">
        <v>-2.8170876966696335E-2</v>
      </c>
      <c r="J11" s="73">
        <f t="shared" si="0"/>
        <v>-1.2653674745451851</v>
      </c>
      <c r="L11" s="71" t="s">
        <v>53</v>
      </c>
      <c r="M11" s="71"/>
      <c r="N11" s="71">
        <f>CORREL('Portfolio Data Inv E'!A3:A248,'Portfolio Data Inv E'!B3:B248)</f>
        <v>-0.34797826827373801</v>
      </c>
    </row>
    <row r="12" spans="1:14" x14ac:dyDescent="0.35">
      <c r="A12">
        <v>95.150002000000001</v>
      </c>
      <c r="B12">
        <v>97.5</v>
      </c>
      <c r="G12" s="42">
        <v>2.1253674651792718E-3</v>
      </c>
      <c r="H12" s="55">
        <v>2.5940351770465278E-3</v>
      </c>
      <c r="J12" s="73">
        <f t="shared" si="0"/>
        <v>0.45514714832457909</v>
      </c>
    </row>
    <row r="13" spans="1:14" x14ac:dyDescent="0.35">
      <c r="A13">
        <v>94.650002000000001</v>
      </c>
      <c r="B13">
        <v>97.400002000000001</v>
      </c>
      <c r="G13" s="42">
        <v>-7.4587134405417841E-3</v>
      </c>
      <c r="H13" s="55">
        <v>-1.6719281654242652E-2</v>
      </c>
      <c r="J13" s="73">
        <f t="shared" si="0"/>
        <v>-2.3344253086265043</v>
      </c>
    </row>
    <row r="14" spans="1:14" x14ac:dyDescent="0.35">
      <c r="A14">
        <v>94.5</v>
      </c>
      <c r="B14">
        <v>97.449996999999996</v>
      </c>
      <c r="G14" s="42">
        <v>-2.1412962870028637E-3</v>
      </c>
      <c r="H14" s="55">
        <v>-4.2238921910004662E-3</v>
      </c>
      <c r="J14" s="73">
        <f t="shared" si="0"/>
        <v>-0.61397078046308939</v>
      </c>
    </row>
    <row r="15" spans="1:14" x14ac:dyDescent="0.35">
      <c r="A15">
        <v>95.550003000000004</v>
      </c>
      <c r="B15">
        <v>96.199996999999996</v>
      </c>
      <c r="G15" s="42">
        <v>4.8115248428817056E-3</v>
      </c>
      <c r="H15" s="55">
        <v>4.7505711630206233E-3</v>
      </c>
      <c r="J15" s="73">
        <f t="shared" si="0"/>
        <v>0.91674614480279204</v>
      </c>
    </row>
    <row r="16" spans="1:14" x14ac:dyDescent="0.35">
      <c r="A16">
        <v>94.449996999999996</v>
      </c>
      <c r="B16">
        <v>95.699996999999996</v>
      </c>
      <c r="G16" s="42">
        <v>3.1949227944453977E-3</v>
      </c>
      <c r="H16" s="55">
        <v>2.1360572840665126E-2</v>
      </c>
      <c r="J16" s="73">
        <f t="shared" si="0"/>
        <v>2.3459672051205334</v>
      </c>
    </row>
    <row r="17" spans="1:10" x14ac:dyDescent="0.35">
      <c r="A17">
        <v>97.300003000000004</v>
      </c>
      <c r="B17">
        <v>97.199996999999996</v>
      </c>
      <c r="G17" s="42">
        <v>2.571642069997469E-2</v>
      </c>
      <c r="H17" s="55">
        <v>-4.2111485350126848E-2</v>
      </c>
      <c r="J17" s="73">
        <f t="shared" si="0"/>
        <v>-1.5910284384410738</v>
      </c>
    </row>
    <row r="18" spans="1:10" x14ac:dyDescent="0.35">
      <c r="A18">
        <v>96.5</v>
      </c>
      <c r="B18">
        <v>95.349997999999999</v>
      </c>
      <c r="G18" s="42">
        <v>2.4566250506172858E-2</v>
      </c>
      <c r="H18" s="55">
        <v>1.4411757463634899E-2</v>
      </c>
      <c r="J18" s="73">
        <f t="shared" si="0"/>
        <v>3.7448042191797537</v>
      </c>
    </row>
    <row r="19" spans="1:10" x14ac:dyDescent="0.35">
      <c r="A19">
        <v>99.300003000000004</v>
      </c>
      <c r="B19">
        <v>95.5</v>
      </c>
      <c r="G19" s="42">
        <v>-9.141780180541282E-3</v>
      </c>
      <c r="H19" s="55">
        <v>1.0593115677897931E-3</v>
      </c>
      <c r="J19" s="73">
        <f t="shared" si="0"/>
        <v>-0.80661454462916471</v>
      </c>
    </row>
    <row r="20" spans="1:10" x14ac:dyDescent="0.35">
      <c r="A20">
        <v>99.050003000000004</v>
      </c>
      <c r="B20">
        <v>95.099997999999999</v>
      </c>
      <c r="G20" s="42">
        <v>9.6471630596597548E-3</v>
      </c>
      <c r="H20" s="55">
        <v>-5.2946784678512058E-4</v>
      </c>
      <c r="J20" s="73">
        <f t="shared" si="0"/>
        <v>0.90519913883045866</v>
      </c>
    </row>
    <row r="21" spans="1:10" x14ac:dyDescent="0.35">
      <c r="A21">
        <v>101.300003</v>
      </c>
      <c r="B21">
        <v>94.949996999999996</v>
      </c>
      <c r="G21" s="42">
        <v>2.5444156751610488E-2</v>
      </c>
      <c r="H21" s="55">
        <v>-5.2984372100476349E-4</v>
      </c>
      <c r="J21" s="73">
        <f t="shared" si="0"/>
        <v>2.5271844955507419</v>
      </c>
    </row>
    <row r="22" spans="1:10" x14ac:dyDescent="0.35">
      <c r="A22">
        <v>102.900002</v>
      </c>
      <c r="B22">
        <v>94.349997999999999</v>
      </c>
      <c r="G22" s="42">
        <v>4.9140148024291626E-3</v>
      </c>
      <c r="H22" s="55">
        <v>-9.0498143222494491E-3</v>
      </c>
      <c r="J22" s="73">
        <f t="shared" si="0"/>
        <v>-0.34819783020661643</v>
      </c>
    </row>
    <row r="23" spans="1:10" x14ac:dyDescent="0.35">
      <c r="A23">
        <v>104.5</v>
      </c>
      <c r="B23">
        <v>95.650002000000001</v>
      </c>
      <c r="G23" s="42">
        <v>2.8511204397330032E-2</v>
      </c>
      <c r="H23" s="55">
        <v>9.5796580432540787E-3</v>
      </c>
      <c r="J23" s="73">
        <f t="shared" si="0"/>
        <v>3.895715170517557</v>
      </c>
    </row>
    <row r="24" spans="1:10" x14ac:dyDescent="0.35">
      <c r="A24">
        <v>107.900002</v>
      </c>
      <c r="B24">
        <v>94.75</v>
      </c>
      <c r="G24" s="42">
        <v>1.9344816780305113E-2</v>
      </c>
      <c r="H24" s="55">
        <v>-1.8712120019910582E-2</v>
      </c>
      <c r="J24" s="73">
        <f t="shared" si="0"/>
        <v>0.31433239739802765</v>
      </c>
    </row>
    <row r="25" spans="1:10" x14ac:dyDescent="0.35">
      <c r="A25">
        <v>107.449997</v>
      </c>
      <c r="B25">
        <v>92.949996999999996</v>
      </c>
      <c r="G25" s="42">
        <v>-1.649036189941535E-2</v>
      </c>
      <c r="H25" s="55">
        <v>-8.6721844314829911E-3</v>
      </c>
      <c r="J25" s="73">
        <f t="shared" si="0"/>
        <v>-2.5779688535108845</v>
      </c>
    </row>
    <row r="26" spans="1:10" x14ac:dyDescent="0.35">
      <c r="A26">
        <v>106.099998</v>
      </c>
      <c r="B26">
        <v>91.900002000000001</v>
      </c>
      <c r="G26" s="42">
        <v>-3.7265361681542319E-2</v>
      </c>
      <c r="H26" s="55">
        <v>-1.8681818051928985E-2</v>
      </c>
      <c r="J26" s="73">
        <f t="shared" si="0"/>
        <v>-5.6707139162168261</v>
      </c>
    </row>
    <row r="27" spans="1:10" x14ac:dyDescent="0.35">
      <c r="A27">
        <v>101.849998</v>
      </c>
      <c r="B27">
        <v>90.5</v>
      </c>
      <c r="G27" s="42">
        <v>-3.6659912015473334E-2</v>
      </c>
      <c r="H27" s="55">
        <v>-2.0168795706106007E-2</v>
      </c>
      <c r="J27" s="73">
        <f t="shared" si="0"/>
        <v>-5.5590879768587289</v>
      </c>
    </row>
    <row r="28" spans="1:10" x14ac:dyDescent="0.35">
      <c r="A28">
        <v>99</v>
      </c>
      <c r="B28">
        <v>91.199996999999996</v>
      </c>
      <c r="G28" s="42">
        <v>1.2706651269114883E-2</v>
      </c>
      <c r="H28" s="55">
        <v>2.1277421084523393E-2</v>
      </c>
      <c r="J28" s="73">
        <f t="shared" si="0"/>
        <v>3.1984592147186435</v>
      </c>
    </row>
    <row r="29" spans="1:10" x14ac:dyDescent="0.35">
      <c r="A29">
        <v>99.800003000000004</v>
      </c>
      <c r="B29">
        <v>93.699996999999996</v>
      </c>
      <c r="G29" s="42">
        <v>5.0495329770308174E-4</v>
      </c>
      <c r="H29" s="55">
        <v>1.1019395249610479E-2</v>
      </c>
      <c r="J29" s="73">
        <f t="shared" si="0"/>
        <v>1.0829116424559437</v>
      </c>
    </row>
    <row r="30" spans="1:10" x14ac:dyDescent="0.35">
      <c r="A30">
        <v>100.199997</v>
      </c>
      <c r="B30">
        <v>93.5</v>
      </c>
      <c r="G30" s="42">
        <v>-4.5967348516109653E-2</v>
      </c>
      <c r="H30" s="55">
        <v>-2.3282625719351913E-2</v>
      </c>
      <c r="J30" s="73">
        <f t="shared" si="0"/>
        <v>-6.7828536881715458</v>
      </c>
    </row>
    <row r="31" spans="1:10" x14ac:dyDescent="0.35">
      <c r="A31">
        <v>95.449996999999996</v>
      </c>
      <c r="B31">
        <v>90.150002000000001</v>
      </c>
      <c r="G31" s="42">
        <v>-1.6520439587193195E-2</v>
      </c>
      <c r="H31" s="55">
        <v>-1.1847856502590992E-2</v>
      </c>
      <c r="J31" s="73">
        <f t="shared" si="0"/>
        <v>-2.6449601964405627</v>
      </c>
    </row>
    <row r="32" spans="1:10" x14ac:dyDescent="0.35">
      <c r="A32">
        <v>93.75</v>
      </c>
      <c r="B32">
        <v>88.849997999999999</v>
      </c>
      <c r="G32" s="42">
        <v>-1.7891514987047955E-2</v>
      </c>
      <c r="H32" s="55">
        <v>-2.7619719642758868E-2</v>
      </c>
      <c r="J32" s="73">
        <f t="shared" si="0"/>
        <v>-4.1313415650554317</v>
      </c>
    </row>
    <row r="33" spans="1:10" x14ac:dyDescent="0.35">
      <c r="A33">
        <v>91.75</v>
      </c>
      <c r="B33">
        <v>85.699996999999996</v>
      </c>
      <c r="G33" s="42">
        <v>-2.6609130609802301E-2</v>
      </c>
      <c r="H33" s="55">
        <v>-4.9023553137642055E-2</v>
      </c>
      <c r="J33" s="73">
        <f t="shared" si="0"/>
        <v>-6.6427060902746256</v>
      </c>
    </row>
    <row r="34" spans="1:10" x14ac:dyDescent="0.35">
      <c r="A34">
        <v>91.400002000000001</v>
      </c>
      <c r="B34">
        <v>83.800003000000004</v>
      </c>
      <c r="G34" s="42">
        <v>1.9472103412820314E-2</v>
      </c>
      <c r="H34" s="55">
        <v>1.2785611005202932E-2</v>
      </c>
      <c r="J34" s="73">
        <f t="shared" si="0"/>
        <v>2.8511845314688222</v>
      </c>
    </row>
    <row r="35" spans="1:10" x14ac:dyDescent="0.35">
      <c r="A35">
        <v>92.949996999999996</v>
      </c>
      <c r="B35">
        <v>84.5</v>
      </c>
      <c r="G35" s="42">
        <v>-1.9472103412820296E-2</v>
      </c>
      <c r="H35" s="55">
        <v>7.8337367217421721E-3</v>
      </c>
      <c r="J35" s="73">
        <f t="shared" si="0"/>
        <v>-1.1479812008181227</v>
      </c>
    </row>
    <row r="36" spans="1:10" x14ac:dyDescent="0.35">
      <c r="A36">
        <v>91.199996999999996</v>
      </c>
      <c r="B36">
        <v>85.699996999999996</v>
      </c>
      <c r="G36" s="42">
        <v>3.8572274786239653E-2</v>
      </c>
      <c r="H36" s="55">
        <v>2.6652450218211918E-2</v>
      </c>
      <c r="J36" s="73">
        <f t="shared" si="0"/>
        <v>5.8019062485316422</v>
      </c>
    </row>
    <row r="37" spans="1:10" x14ac:dyDescent="0.35">
      <c r="A37">
        <v>93.949996999999996</v>
      </c>
      <c r="B37">
        <v>87.099997999999999</v>
      </c>
      <c r="G37" s="42">
        <v>2.2448810397803817E-2</v>
      </c>
      <c r="H37" s="55">
        <v>-4.099636781412252E-3</v>
      </c>
      <c r="J37" s="73">
        <f t="shared" si="0"/>
        <v>1.7519873140655038</v>
      </c>
    </row>
    <row r="38" spans="1:10" x14ac:dyDescent="0.35">
      <c r="A38">
        <v>95.300003000000004</v>
      </c>
      <c r="B38">
        <v>86.699996999999996</v>
      </c>
      <c r="G38" s="42">
        <v>-3.7066285880631355E-3</v>
      </c>
      <c r="H38" s="55">
        <v>8.764298300841843E-3</v>
      </c>
      <c r="J38" s="73">
        <f t="shared" si="0"/>
        <v>0.40662292082779022</v>
      </c>
    </row>
    <row r="39" spans="1:10" x14ac:dyDescent="0.35">
      <c r="A39">
        <v>98.599997999999999</v>
      </c>
      <c r="B39">
        <v>88.199996999999996</v>
      </c>
      <c r="G39" s="42">
        <v>4.8663815402111392E-2</v>
      </c>
      <c r="H39" s="55">
        <v>3.4870672807296235E-2</v>
      </c>
      <c r="J39" s="73">
        <f t="shared" si="0"/>
        <v>7.8738453383120621</v>
      </c>
    </row>
    <row r="40" spans="1:10" x14ac:dyDescent="0.35">
      <c r="A40">
        <v>99.949996999999996</v>
      </c>
      <c r="B40">
        <v>92</v>
      </c>
      <c r="G40" s="42">
        <v>5.543002434315443E-3</v>
      </c>
      <c r="H40" s="55">
        <v>-4.5045346944682253E-3</v>
      </c>
      <c r="J40" s="73">
        <f t="shared" si="0"/>
        <v>0.13960588478974445</v>
      </c>
    </row>
    <row r="41" spans="1:10" x14ac:dyDescent="0.35">
      <c r="A41">
        <v>100.800003</v>
      </c>
      <c r="B41">
        <v>90.300003000000004</v>
      </c>
      <c r="G41" s="42">
        <v>3.0105692129909758E-3</v>
      </c>
      <c r="H41" s="55">
        <v>2.2548487442360845E-3</v>
      </c>
      <c r="J41" s="73">
        <f t="shared" si="0"/>
        <v>0.50707823407026265</v>
      </c>
    </row>
    <row r="42" spans="1:10" x14ac:dyDescent="0.35">
      <c r="A42">
        <v>103.349998</v>
      </c>
      <c r="B42">
        <v>88.800003000000004</v>
      </c>
      <c r="G42" s="42">
        <v>2.1804599906732954E-2</v>
      </c>
      <c r="H42" s="55">
        <v>-1.4747890418338912E-2</v>
      </c>
      <c r="J42" s="73">
        <f t="shared" si="0"/>
        <v>0.94389264335948431</v>
      </c>
    </row>
    <row r="43" spans="1:10" x14ac:dyDescent="0.35">
      <c r="A43">
        <v>102.5</v>
      </c>
      <c r="B43">
        <v>90.400002000000001</v>
      </c>
      <c r="G43" s="42">
        <v>-1.9802627296179754E-2</v>
      </c>
      <c r="H43" s="55">
        <v>-2.2882961537516026E-3</v>
      </c>
      <c r="J43" s="73">
        <f t="shared" si="0"/>
        <v>-2.2366312747341621</v>
      </c>
    </row>
    <row r="44" spans="1:10" x14ac:dyDescent="0.35">
      <c r="A44">
        <v>100.349998</v>
      </c>
      <c r="B44">
        <v>89.699996999999996</v>
      </c>
      <c r="G44" s="42">
        <v>-1.1060927136978246E-2</v>
      </c>
      <c r="H44" s="55">
        <v>7.1814390785303883E-2</v>
      </c>
      <c r="J44" s="73">
        <f t="shared" si="0"/>
        <v>5.3317866219246728</v>
      </c>
    </row>
    <row r="45" spans="1:10" x14ac:dyDescent="0.35">
      <c r="A45">
        <v>99.400002000000001</v>
      </c>
      <c r="B45">
        <v>93.800003000000004</v>
      </c>
      <c r="G45" s="42">
        <v>-1.9398280347730359E-2</v>
      </c>
      <c r="H45" s="55">
        <v>-2.5919387653178812E-2</v>
      </c>
      <c r="J45" s="73">
        <f t="shared" si="0"/>
        <v>-4.3594277449872934</v>
      </c>
    </row>
    <row r="46" spans="1:10" x14ac:dyDescent="0.35">
      <c r="A46">
        <v>99.25</v>
      </c>
      <c r="B46">
        <v>91.550003000000004</v>
      </c>
      <c r="G46" s="42">
        <v>2.2930941063916892E-2</v>
      </c>
      <c r="H46" s="55">
        <v>-2.7171119956911433E-2</v>
      </c>
      <c r="J46" s="73">
        <f t="shared" si="0"/>
        <v>-0.21162021297485012</v>
      </c>
    </row>
    <row r="47" spans="1:10" x14ac:dyDescent="0.35">
      <c r="A47">
        <v>104.849998</v>
      </c>
      <c r="B47">
        <v>89.050003000000004</v>
      </c>
      <c r="G47" s="42">
        <v>2.7330893716971266E-2</v>
      </c>
      <c r="H47" s="55">
        <v>-1.8723883175213583E-2</v>
      </c>
      <c r="J47" s="73">
        <f t="shared" si="0"/>
        <v>1.1982822986382304</v>
      </c>
    </row>
    <row r="48" spans="1:10" x14ac:dyDescent="0.35">
      <c r="A48">
        <v>103.5</v>
      </c>
      <c r="B48">
        <v>90.650002000000001</v>
      </c>
      <c r="G48" s="42">
        <v>1.6529273021605582E-2</v>
      </c>
      <c r="H48" s="55">
        <v>1.4216900898189177E-2</v>
      </c>
      <c r="J48" s="73">
        <f t="shared" si="0"/>
        <v>2.9995418525908288</v>
      </c>
    </row>
    <row r="49" spans="1:10" x14ac:dyDescent="0.35">
      <c r="A49">
        <v>115.5</v>
      </c>
      <c r="B49">
        <v>89.300003000000004</v>
      </c>
      <c r="G49" s="42">
        <v>6.5321726308443184E-2</v>
      </c>
      <c r="H49" s="55">
        <v>-6.2305836297998239E-3</v>
      </c>
      <c r="J49" s="73">
        <f t="shared" si="0"/>
        <v>6.988268251792312</v>
      </c>
    </row>
    <row r="50" spans="1:10" x14ac:dyDescent="0.35">
      <c r="A50">
        <v>112.199997</v>
      </c>
      <c r="B50">
        <v>88.5</v>
      </c>
      <c r="G50" s="42">
        <v>-4.4328541121217882E-2</v>
      </c>
      <c r="H50" s="55">
        <v>-2.0086758566737344E-2</v>
      </c>
      <c r="J50" s="73">
        <f t="shared" si="0"/>
        <v>-6.7513403139712773</v>
      </c>
    </row>
    <row r="51" spans="1:10" x14ac:dyDescent="0.35">
      <c r="A51">
        <v>108.550003</v>
      </c>
      <c r="B51">
        <v>86.25</v>
      </c>
      <c r="G51" s="42">
        <v>3.5709780462178778E-2</v>
      </c>
      <c r="H51" s="55">
        <v>-2.4055170292642401E-2</v>
      </c>
      <c r="J51" s="73">
        <f t="shared" si="0"/>
        <v>1.8015383385584407</v>
      </c>
    </row>
    <row r="52" spans="1:10" x14ac:dyDescent="0.35">
      <c r="A52">
        <v>114.400002</v>
      </c>
      <c r="B52">
        <v>84.75</v>
      </c>
      <c r="G52" s="42">
        <v>3.7993396439214802E-2</v>
      </c>
      <c r="H52" s="55">
        <v>-8.3482537620169321E-3</v>
      </c>
      <c r="J52" s="73">
        <f t="shared" si="0"/>
        <v>3.6389301223020309</v>
      </c>
    </row>
    <row r="53" spans="1:10" x14ac:dyDescent="0.35">
      <c r="A53">
        <v>115.349998</v>
      </c>
      <c r="B53">
        <v>85.150002000000001</v>
      </c>
      <c r="G53" s="42">
        <v>1.7391742711869239E-2</v>
      </c>
      <c r="H53" s="55">
        <v>5.9701669865037544E-3</v>
      </c>
      <c r="J53" s="73">
        <f t="shared" si="0"/>
        <v>2.5144972178717597</v>
      </c>
    </row>
    <row r="54" spans="1:10" x14ac:dyDescent="0.35">
      <c r="A54">
        <v>120.5</v>
      </c>
      <c r="B54">
        <v>86.699996999999996</v>
      </c>
      <c r="G54" s="42">
        <v>-4.3196611445163961E-3</v>
      </c>
      <c r="H54" s="55">
        <v>-3.5778571901785524E-3</v>
      </c>
      <c r="J54" s="73">
        <f t="shared" si="0"/>
        <v>-0.83071937556913467</v>
      </c>
    </row>
    <row r="55" spans="1:10" x14ac:dyDescent="0.35">
      <c r="A55">
        <v>118.400002</v>
      </c>
      <c r="B55">
        <v>84.75</v>
      </c>
      <c r="G55" s="42">
        <v>-1.0443932914364379E-2</v>
      </c>
      <c r="H55" s="55">
        <v>0</v>
      </c>
      <c r="J55" s="73">
        <f t="shared" si="0"/>
        <v>-1.2365616779486084</v>
      </c>
    </row>
    <row r="56" spans="1:10" x14ac:dyDescent="0.35">
      <c r="A56">
        <v>117.650002</v>
      </c>
      <c r="B56">
        <v>84.949996999999996</v>
      </c>
      <c r="G56" s="42">
        <v>1.3901170554477548E-2</v>
      </c>
      <c r="H56" s="55">
        <v>-2.3923097963252649E-3</v>
      </c>
      <c r="J56" s="73">
        <f t="shared" si="0"/>
        <v>1.432246033515723</v>
      </c>
    </row>
    <row r="57" spans="1:10" x14ac:dyDescent="0.35">
      <c r="A57">
        <v>116.650002</v>
      </c>
      <c r="B57">
        <v>84.900002000000001</v>
      </c>
      <c r="G57" s="42">
        <v>-1.6090792567312003E-2</v>
      </c>
      <c r="H57" s="55">
        <v>1.6627485017617641E-2</v>
      </c>
      <c r="J57" s="73">
        <f t="shared" si="0"/>
        <v>-0.46531747390782252</v>
      </c>
    </row>
    <row r="58" spans="1:10" x14ac:dyDescent="0.35">
      <c r="A58">
        <v>115.800003</v>
      </c>
      <c r="B58">
        <v>89.800003000000004</v>
      </c>
      <c r="G58" s="42">
        <v>-8.7724567029288133E-4</v>
      </c>
      <c r="H58" s="55">
        <v>1.8670297063406165E-2</v>
      </c>
      <c r="J58" s="73">
        <f t="shared" si="0"/>
        <v>1.5750076810531122</v>
      </c>
    </row>
    <row r="59" spans="1:10" x14ac:dyDescent="0.35">
      <c r="A59">
        <v>117</v>
      </c>
      <c r="B59">
        <v>90.599997999999999</v>
      </c>
      <c r="G59" s="42">
        <v>1.998331510310937E-2</v>
      </c>
      <c r="H59" s="55">
        <v>1.1494379425735212E-2</v>
      </c>
      <c r="J59" s="73">
        <f t="shared" si="0"/>
        <v>3.3794386200466473</v>
      </c>
    </row>
    <row r="60" spans="1:10" x14ac:dyDescent="0.35">
      <c r="A60">
        <v>118.25</v>
      </c>
      <c r="B60">
        <v>87.949996999999996</v>
      </c>
      <c r="G60" s="42">
        <v>2.2960167060819655E-2</v>
      </c>
      <c r="H60" s="55">
        <v>-3.0753825254341425E-2</v>
      </c>
      <c r="J60" s="73">
        <f t="shared" si="0"/>
        <v>1.0240916084071738E-2</v>
      </c>
    </row>
    <row r="61" spans="1:10" x14ac:dyDescent="0.35">
      <c r="A61">
        <v>122.349998</v>
      </c>
      <c r="B61">
        <v>86.349997999999999</v>
      </c>
      <c r="G61" s="42">
        <v>3.7760061806348774E-3</v>
      </c>
      <c r="H61" s="55">
        <v>-2.9507251377119599E-3</v>
      </c>
      <c r="J61" s="73">
        <f t="shared" si="0"/>
        <v>0.20719923890868747</v>
      </c>
    </row>
    <row r="62" spans="1:10" x14ac:dyDescent="0.35">
      <c r="A62">
        <v>119.550003</v>
      </c>
      <c r="B62">
        <v>85.400002000000001</v>
      </c>
      <c r="G62" s="42">
        <v>-2.1160332122257864E-2</v>
      </c>
      <c r="H62" s="55">
        <v>7.6538731921108397E-3</v>
      </c>
      <c r="J62" s="73">
        <f t="shared" si="0"/>
        <v>-1.876076982782912</v>
      </c>
    </row>
    <row r="63" spans="1:10" x14ac:dyDescent="0.35">
      <c r="A63">
        <v>117</v>
      </c>
      <c r="B63">
        <v>85.900002000000001</v>
      </c>
      <c r="G63" s="42">
        <v>-1.2839890376557376E-3</v>
      </c>
      <c r="H63" s="55">
        <v>-1.5366768375633902E-2</v>
      </c>
      <c r="J63" s="73">
        <f t="shared" si="0"/>
        <v>-1.4702321516062102</v>
      </c>
    </row>
    <row r="64" spans="1:10" x14ac:dyDescent="0.35">
      <c r="A64">
        <v>117.400002</v>
      </c>
      <c r="B64">
        <v>84.199996999999996</v>
      </c>
      <c r="G64" s="42">
        <v>-6.4447054426420951E-3</v>
      </c>
      <c r="H64" s="55">
        <v>-8.3732189274390283E-3</v>
      </c>
      <c r="J64" s="73">
        <f t="shared" si="0"/>
        <v>-1.4616334404263023</v>
      </c>
    </row>
    <row r="65" spans="1:10" x14ac:dyDescent="0.35">
      <c r="A65">
        <v>116.849998</v>
      </c>
      <c r="B65">
        <v>83.25</v>
      </c>
      <c r="G65" s="42">
        <v>-1.9147643052095799E-2</v>
      </c>
      <c r="H65" s="55">
        <v>-3.2349504161866743E-2</v>
      </c>
      <c r="J65" s="73">
        <f t="shared" si="0"/>
        <v>-4.9304982738175145</v>
      </c>
    </row>
    <row r="66" spans="1:10" x14ac:dyDescent="0.35">
      <c r="A66">
        <v>116.300003</v>
      </c>
      <c r="B66">
        <v>80.599997999999999</v>
      </c>
      <c r="G66" s="42">
        <v>8.7489619636009486E-3</v>
      </c>
      <c r="H66" s="55">
        <v>-2.8950983387753516E-2</v>
      </c>
      <c r="J66" s="73">
        <f t="shared" si="0"/>
        <v>-1.3159449005372903</v>
      </c>
    </row>
    <row r="67" spans="1:10" x14ac:dyDescent="0.35">
      <c r="A67">
        <v>114.849998</v>
      </c>
      <c r="B67">
        <v>81.800003000000004</v>
      </c>
      <c r="G67" s="42">
        <v>-4.2711144225453683E-2</v>
      </c>
      <c r="H67" s="55">
        <v>-6.4061715661763987E-3</v>
      </c>
      <c r="J67" s="73">
        <f t="shared" si="0"/>
        <v>-5.4293996822028108</v>
      </c>
    </row>
    <row r="68" spans="1:10" x14ac:dyDescent="0.35">
      <c r="A68">
        <v>112.199997</v>
      </c>
      <c r="B68">
        <v>79</v>
      </c>
      <c r="G68" s="42">
        <v>-3.4685557987889984E-2</v>
      </c>
      <c r="H68" s="55">
        <v>-6.3682028596365362E-2</v>
      </c>
      <c r="J68" s="73">
        <f t="shared" ref="J68:J131" si="1">(A68*G68)+(B68*H68)</f>
        <v>-8.9225997612974446</v>
      </c>
    </row>
    <row r="69" spans="1:10" x14ac:dyDescent="0.35">
      <c r="A69">
        <v>113.25</v>
      </c>
      <c r="B69">
        <v>74.300003000000004</v>
      </c>
      <c r="G69" s="42">
        <v>3.9220713153281329E-2</v>
      </c>
      <c r="H69" s="55">
        <v>-6.8520730365497829E-4</v>
      </c>
      <c r="J69" s="73">
        <f t="shared" si="1"/>
        <v>4.3908348598919238</v>
      </c>
    </row>
    <row r="70" spans="1:10" x14ac:dyDescent="0.35">
      <c r="A70">
        <v>111.25</v>
      </c>
      <c r="B70">
        <v>77</v>
      </c>
      <c r="G70" s="42">
        <v>-8.1781646920676826E-3</v>
      </c>
      <c r="H70" s="55">
        <v>5.40311880089476E-2</v>
      </c>
      <c r="J70" s="73">
        <f t="shared" si="1"/>
        <v>3.2505806546964351</v>
      </c>
    </row>
    <row r="71" spans="1:10" x14ac:dyDescent="0.35">
      <c r="A71">
        <v>110.300003</v>
      </c>
      <c r="B71">
        <v>77.900002000000001</v>
      </c>
      <c r="G71" s="42">
        <v>-4.2877006108216396E-2</v>
      </c>
      <c r="H71" s="55">
        <v>-6.2289996419591508E-2</v>
      </c>
      <c r="J71" s="73">
        <f t="shared" si="1"/>
        <v>-9.5817247480334586</v>
      </c>
    </row>
    <row r="72" spans="1:10" x14ac:dyDescent="0.35">
      <c r="A72">
        <v>106</v>
      </c>
      <c r="B72">
        <v>73.949996999999996</v>
      </c>
      <c r="G72" s="42">
        <v>9.4787439545437387E-3</v>
      </c>
      <c r="H72" s="55">
        <v>-3.4614088824403959E-3</v>
      </c>
      <c r="J72" s="73">
        <f t="shared" si="1"/>
        <v>0.74877568270939565</v>
      </c>
    </row>
    <row r="73" spans="1:10" x14ac:dyDescent="0.35">
      <c r="A73">
        <v>107.699997</v>
      </c>
      <c r="B73">
        <v>72.550003000000004</v>
      </c>
      <c r="G73" s="42">
        <v>-2.8710105882431367E-2</v>
      </c>
      <c r="H73" s="55">
        <v>-4.3947511954392587E-2</v>
      </c>
      <c r="J73" s="73">
        <f t="shared" si="1"/>
        <v>-6.2804704415412589</v>
      </c>
    </row>
    <row r="74" spans="1:10" x14ac:dyDescent="0.35">
      <c r="A74">
        <v>104</v>
      </c>
      <c r="B74">
        <v>70.75</v>
      </c>
      <c r="G74" s="42">
        <v>1.0142593442299501E-2</v>
      </c>
      <c r="H74" s="55">
        <v>8.6580340074820742E-3</v>
      </c>
      <c r="J74" s="73">
        <f t="shared" si="1"/>
        <v>1.6673856240285048</v>
      </c>
    </row>
    <row r="75" spans="1:10" x14ac:dyDescent="0.35">
      <c r="A75">
        <v>106.300003</v>
      </c>
      <c r="B75">
        <v>70.099997999999999</v>
      </c>
      <c r="G75" s="42">
        <v>-1.2086199467991514E-2</v>
      </c>
      <c r="H75" s="55">
        <v>-1.1560750060793164E-2</v>
      </c>
      <c r="J75" s="73">
        <f t="shared" si="1"/>
        <v>-2.0951715958461969</v>
      </c>
    </row>
    <row r="76" spans="1:10" x14ac:dyDescent="0.35">
      <c r="A76">
        <v>104.199997</v>
      </c>
      <c r="B76">
        <v>71.199996999999996</v>
      </c>
      <c r="G76" s="42">
        <v>1.9436060256921575E-3</v>
      </c>
      <c r="H76" s="55">
        <v>2.0144479752773392E-2</v>
      </c>
      <c r="J76" s="73">
        <f t="shared" si="1"/>
        <v>1.6368106400103308</v>
      </c>
    </row>
    <row r="77" spans="1:10" x14ac:dyDescent="0.35">
      <c r="A77">
        <v>105.25</v>
      </c>
      <c r="B77">
        <v>72.599997999999999</v>
      </c>
      <c r="G77" s="42">
        <v>-8.286647386954513E-3</v>
      </c>
      <c r="H77" s="55">
        <v>1.1331608744593763E-2</v>
      </c>
      <c r="J77" s="73">
        <f t="shared" si="1"/>
        <v>-4.9494865282672773E-2</v>
      </c>
    </row>
    <row r="78" spans="1:10" x14ac:dyDescent="0.35">
      <c r="A78">
        <v>104.5</v>
      </c>
      <c r="B78">
        <v>71.199996999999996</v>
      </c>
      <c r="G78" s="42">
        <v>4.8828221059436074E-3</v>
      </c>
      <c r="H78" s="55">
        <v>-3.2203140494634706E-2</v>
      </c>
      <c r="J78" s="73">
        <f t="shared" si="1"/>
        <v>-1.7826085965374623</v>
      </c>
    </row>
    <row r="79" spans="1:10" x14ac:dyDescent="0.35">
      <c r="A79">
        <v>104.400002</v>
      </c>
      <c r="B79">
        <v>69.800003000000004</v>
      </c>
      <c r="G79" s="42">
        <v>1.2103754405834805E-2</v>
      </c>
      <c r="H79" s="55">
        <v>3.6297680505787311E-3</v>
      </c>
      <c r="J79" s="73">
        <f t="shared" si="1"/>
        <v>1.5169898049963619</v>
      </c>
    </row>
    <row r="80" spans="1:10" x14ac:dyDescent="0.35">
      <c r="A80">
        <v>105.349998</v>
      </c>
      <c r="B80">
        <v>72.400002000000001</v>
      </c>
      <c r="G80" s="42">
        <v>-9.629177209377485E-4</v>
      </c>
      <c r="H80" s="55">
        <v>4.0474080092005212E-2</v>
      </c>
      <c r="J80" s="73">
        <f t="shared" si="1"/>
        <v>2.828880099634381</v>
      </c>
    </row>
    <row r="81" spans="1:10" x14ac:dyDescent="0.35">
      <c r="A81">
        <v>105.699997</v>
      </c>
      <c r="B81">
        <v>72.199996999999996</v>
      </c>
      <c r="G81" s="42">
        <v>-7.737011403886225E-3</v>
      </c>
      <c r="H81" s="55">
        <v>-1.6842447250165135E-2</v>
      </c>
      <c r="J81" s="73">
        <f t="shared" si="1"/>
        <v>-2.0338267231143208</v>
      </c>
    </row>
    <row r="82" spans="1:10" x14ac:dyDescent="0.35">
      <c r="A82">
        <v>104.900002</v>
      </c>
      <c r="B82">
        <v>71.449996999999996</v>
      </c>
      <c r="G82" s="42">
        <v>-2.1094743660847966E-2</v>
      </c>
      <c r="H82" s="55">
        <v>-3.8230432262992678E-2</v>
      </c>
      <c r="J82" s="73">
        <f t="shared" si="1"/>
        <v>-4.9444029227119692</v>
      </c>
    </row>
    <row r="83" spans="1:10" x14ac:dyDescent="0.35">
      <c r="A83">
        <v>102.25</v>
      </c>
      <c r="B83">
        <v>69</v>
      </c>
      <c r="G83" s="42">
        <v>-2.8156661329798577E-2</v>
      </c>
      <c r="H83" s="55">
        <v>-4.2048282255770543E-2</v>
      </c>
      <c r="J83" s="73">
        <f t="shared" si="1"/>
        <v>-5.7803500966200723</v>
      </c>
    </row>
    <row r="84" spans="1:10" x14ac:dyDescent="0.35">
      <c r="A84">
        <v>102.5</v>
      </c>
      <c r="B84">
        <v>70.449996999999996</v>
      </c>
      <c r="G84" s="42">
        <v>6.1314277439921586E-2</v>
      </c>
      <c r="H84" s="55">
        <v>4.2048282255770564E-2</v>
      </c>
      <c r="J84" s="73">
        <f t="shared" si="1"/>
        <v>9.2470147963661518</v>
      </c>
    </row>
    <row r="85" spans="1:10" x14ac:dyDescent="0.35">
      <c r="A85">
        <v>106.75</v>
      </c>
      <c r="B85">
        <v>68.25</v>
      </c>
      <c r="G85" s="42">
        <v>3.3516718314526572E-3</v>
      </c>
      <c r="H85" s="55">
        <v>-8.8626575842552686E-3</v>
      </c>
      <c r="J85" s="73">
        <f t="shared" si="1"/>
        <v>-0.24708541211785096</v>
      </c>
    </row>
    <row r="86" spans="1:10" x14ac:dyDescent="0.35">
      <c r="A86">
        <v>107.849998</v>
      </c>
      <c r="B86">
        <v>68.199996999999996</v>
      </c>
      <c r="G86" s="42">
        <v>-6.2335470663708497E-3</v>
      </c>
      <c r="H86" s="55">
        <v>-6.7510321200318787E-2</v>
      </c>
      <c r="J86" s="73">
        <f t="shared" si="1"/>
        <v>-5.2764917419717801</v>
      </c>
    </row>
    <row r="87" spans="1:10" x14ac:dyDescent="0.35">
      <c r="A87">
        <v>105.949997</v>
      </c>
      <c r="B87">
        <v>63</v>
      </c>
      <c r="G87" s="42">
        <v>-6.272580276773825E-3</v>
      </c>
      <c r="H87" s="55">
        <v>-1.1976191046715649E-2</v>
      </c>
      <c r="J87" s="73">
        <f t="shared" si="1"/>
        <v>-1.4190798974495318</v>
      </c>
    </row>
    <row r="88" spans="1:10" x14ac:dyDescent="0.35">
      <c r="A88">
        <v>105</v>
      </c>
      <c r="B88">
        <v>63.400002000000001</v>
      </c>
      <c r="G88" s="42">
        <v>-8.7506730305616023E-3</v>
      </c>
      <c r="H88" s="55">
        <v>-2.7689081860992542E-2</v>
      </c>
      <c r="J88" s="73">
        <f t="shared" si="1"/>
        <v>-2.6743085135740592</v>
      </c>
    </row>
    <row r="89" spans="1:10" x14ac:dyDescent="0.35">
      <c r="A89">
        <v>104.449997</v>
      </c>
      <c r="B89">
        <v>60.900002000000001</v>
      </c>
      <c r="G89" s="42">
        <v>-3.9139188523861102E-3</v>
      </c>
      <c r="H89" s="55">
        <v>-9.1248912617238088E-3</v>
      </c>
      <c r="J89" s="73">
        <f t="shared" si="1"/>
        <v>-0.96451470847873511</v>
      </c>
    </row>
    <row r="90" spans="1:10" x14ac:dyDescent="0.35">
      <c r="A90">
        <v>103.650002</v>
      </c>
      <c r="B90">
        <v>61.299999</v>
      </c>
      <c r="G90" s="42">
        <v>3.1365659278219826E-2</v>
      </c>
      <c r="H90" s="55">
        <v>3.1983061995100696E-2</v>
      </c>
      <c r="J90" s="73">
        <f t="shared" si="1"/>
        <v>5.2116123152354143</v>
      </c>
    </row>
    <row r="91" spans="1:10" x14ac:dyDescent="0.35">
      <c r="A91">
        <v>105.699997</v>
      </c>
      <c r="B91">
        <v>63.650002000000001</v>
      </c>
      <c r="G91" s="42">
        <v>-2.3553090358547114E-2</v>
      </c>
      <c r="H91" s="55">
        <v>1.6807102174331387E-2</v>
      </c>
      <c r="J91" s="73">
        <f t="shared" si="1"/>
        <v>-1.4197894932287616</v>
      </c>
    </row>
    <row r="92" spans="1:10" x14ac:dyDescent="0.35">
      <c r="A92">
        <v>104</v>
      </c>
      <c r="B92">
        <v>65</v>
      </c>
      <c r="G92" s="42">
        <v>9.1987769068640115E-3</v>
      </c>
      <c r="H92" s="55">
        <v>3.8915416249673623E-2</v>
      </c>
      <c r="J92" s="73">
        <f t="shared" si="1"/>
        <v>3.486174854542643</v>
      </c>
    </row>
    <row r="93" spans="1:10" x14ac:dyDescent="0.35">
      <c r="A93">
        <v>104.400002</v>
      </c>
      <c r="B93">
        <v>65.949996999999996</v>
      </c>
      <c r="G93" s="42">
        <v>1.1023375357220512E-2</v>
      </c>
      <c r="H93" s="55">
        <v>2.2874885721834212E-3</v>
      </c>
      <c r="J93" s="73">
        <f t="shared" si="1"/>
        <v>1.3017002738136032</v>
      </c>
    </row>
    <row r="94" spans="1:10" x14ac:dyDescent="0.35">
      <c r="A94">
        <v>105.900002</v>
      </c>
      <c r="B94">
        <v>66.099997999999999</v>
      </c>
      <c r="G94" s="42">
        <v>-7.1753475579748776E-3</v>
      </c>
      <c r="H94" s="55">
        <v>-4.1202904821856949E-2</v>
      </c>
      <c r="J94" s="73">
        <f t="shared" si="1"/>
        <v>-3.4833812470591692</v>
      </c>
    </row>
    <row r="95" spans="1:10" x14ac:dyDescent="0.35">
      <c r="A95">
        <v>112.699997</v>
      </c>
      <c r="B95">
        <v>64</v>
      </c>
      <c r="G95" s="42">
        <v>3.7686983981848325E-2</v>
      </c>
      <c r="H95" s="55">
        <v>-3.179668840946719E-3</v>
      </c>
      <c r="J95" s="73">
        <f t="shared" si="1"/>
        <v>4.0438241758727633</v>
      </c>
    </row>
    <row r="96" spans="1:10" x14ac:dyDescent="0.35">
      <c r="A96">
        <v>110.699997</v>
      </c>
      <c r="B96">
        <v>62.799999</v>
      </c>
      <c r="G96" s="42">
        <v>-1.3879437676819002E-3</v>
      </c>
      <c r="H96" s="55">
        <v>-1.28206725054944E-2</v>
      </c>
      <c r="J96" s="73">
        <f t="shared" si="1"/>
        <v>-0.95878359144293079</v>
      </c>
    </row>
    <row r="97" spans="1:10" x14ac:dyDescent="0.35">
      <c r="A97">
        <v>110.300003</v>
      </c>
      <c r="B97">
        <v>63.299999</v>
      </c>
      <c r="G97" s="42">
        <v>3.9932728128965138E-2</v>
      </c>
      <c r="H97" s="55">
        <v>-1.6141730443638928E-3</v>
      </c>
      <c r="J97" s="73">
        <f t="shared" si="1"/>
        <v>4.3024028803289784</v>
      </c>
    </row>
    <row r="98" spans="1:10" x14ac:dyDescent="0.35">
      <c r="A98">
        <v>114</v>
      </c>
      <c r="B98">
        <v>63.599997999999999</v>
      </c>
      <c r="G98" s="42">
        <v>-8.9006679462918733E-4</v>
      </c>
      <c r="H98" s="55">
        <v>1.9992668466397447E-2</v>
      </c>
      <c r="J98" s="73">
        <f t="shared" si="1"/>
        <v>1.1700660598898134</v>
      </c>
    </row>
    <row r="99" spans="1:10" x14ac:dyDescent="0.35">
      <c r="A99">
        <v>112.849998</v>
      </c>
      <c r="B99">
        <v>63.5</v>
      </c>
      <c r="G99" s="42">
        <v>-1.299597043863502E-2</v>
      </c>
      <c r="H99" s="55">
        <v>-6.3543024552318444E-3</v>
      </c>
      <c r="J99" s="73">
        <f t="shared" si="1"/>
        <v>-1.8700934439152432</v>
      </c>
    </row>
    <row r="100" spans="1:10" x14ac:dyDescent="0.35">
      <c r="A100">
        <v>112.349998</v>
      </c>
      <c r="B100">
        <v>63.400002000000001</v>
      </c>
      <c r="G100" s="42">
        <v>2.6703856922853757E-2</v>
      </c>
      <c r="H100" s="55">
        <v>1.5923252025647622E-3</v>
      </c>
      <c r="J100" s="73">
        <f t="shared" si="1"/>
        <v>3.101131692902162</v>
      </c>
    </row>
    <row r="101" spans="1:10" x14ac:dyDescent="0.35">
      <c r="A101">
        <v>114.949997</v>
      </c>
      <c r="B101">
        <v>63.849997999999999</v>
      </c>
      <c r="G101" s="42">
        <v>-1.1484180935213422E-2</v>
      </c>
      <c r="H101" s="55">
        <v>2.3838231770746772E-3</v>
      </c>
      <c r="J101" s="73">
        <f t="shared" si="1"/>
        <v>-1.1678994589616682</v>
      </c>
    </row>
    <row r="102" spans="1:10" x14ac:dyDescent="0.35">
      <c r="A102">
        <v>118.699997</v>
      </c>
      <c r="B102">
        <v>70.199996999999996</v>
      </c>
      <c r="G102" s="42">
        <v>5.3201682334261494E-2</v>
      </c>
      <c r="H102" s="55">
        <v>0.11743021151650422</v>
      </c>
      <c r="J102" s="73">
        <f t="shared" si="1"/>
        <v>14.558640029639752</v>
      </c>
    </row>
    <row r="103" spans="1:10" x14ac:dyDescent="0.35">
      <c r="A103">
        <v>121.150002</v>
      </c>
      <c r="B103">
        <v>73.400002000000001</v>
      </c>
      <c r="G103" s="42">
        <v>-2.3009085235457877E-2</v>
      </c>
      <c r="H103" s="55">
        <v>3.12634014879144E-2</v>
      </c>
      <c r="J103" s="73">
        <f t="shared" si="1"/>
        <v>-0.49281699055417238</v>
      </c>
    </row>
    <row r="104" spans="1:10" x14ac:dyDescent="0.35">
      <c r="A104">
        <v>116</v>
      </c>
      <c r="B104">
        <v>73.25</v>
      </c>
      <c r="G104" s="42">
        <v>-1.7830461742008266E-2</v>
      </c>
      <c r="H104" s="55">
        <v>-3.1263401487914316E-2</v>
      </c>
      <c r="J104" s="73">
        <f t="shared" si="1"/>
        <v>-4.3583777210626824</v>
      </c>
    </row>
    <row r="105" spans="1:10" x14ac:dyDescent="0.35">
      <c r="A105">
        <v>115.400002</v>
      </c>
      <c r="B105">
        <v>71.400002000000001</v>
      </c>
      <c r="G105" s="42">
        <v>9.1723989988937039E-3</v>
      </c>
      <c r="H105" s="55">
        <v>1.4015646781227612E-2</v>
      </c>
      <c r="J105" s="73">
        <f t="shared" si="1"/>
        <v>2.0592120710280764</v>
      </c>
    </row>
    <row r="106" spans="1:10" x14ac:dyDescent="0.35">
      <c r="A106">
        <v>117.5</v>
      </c>
      <c r="B106">
        <v>77.349997999999999</v>
      </c>
      <c r="G106" s="42">
        <v>-4.3573053689557007E-3</v>
      </c>
      <c r="H106" s="55">
        <v>5.2197536124018722E-2</v>
      </c>
      <c r="J106" s="73">
        <f t="shared" si="1"/>
        <v>3.5254959339454808</v>
      </c>
    </row>
    <row r="107" spans="1:10" x14ac:dyDescent="0.35">
      <c r="A107">
        <v>115.800003</v>
      </c>
      <c r="B107">
        <v>78.449996999999996</v>
      </c>
      <c r="G107" s="42">
        <v>-9.2126382118111298E-3</v>
      </c>
      <c r="H107" s="55">
        <v>-6.6269297511070977E-3</v>
      </c>
      <c r="J107" s="73">
        <f t="shared" si="1"/>
        <v>-1.586706151659206</v>
      </c>
    </row>
    <row r="108" spans="1:10" x14ac:dyDescent="0.35">
      <c r="A108">
        <v>114.699997</v>
      </c>
      <c r="B108">
        <v>76.550003000000004</v>
      </c>
      <c r="G108" s="42">
        <v>-2.1381607427188986E-2</v>
      </c>
      <c r="H108" s="55">
        <v>6.626929751107141E-3</v>
      </c>
      <c r="J108" s="73">
        <f t="shared" si="1"/>
        <v>-1.9451788154257135</v>
      </c>
    </row>
    <row r="109" spans="1:10" x14ac:dyDescent="0.35">
      <c r="A109">
        <v>114.050003</v>
      </c>
      <c r="B109">
        <v>77.199996999999996</v>
      </c>
      <c r="G109" s="42">
        <v>1.9617187007849122E-2</v>
      </c>
      <c r="H109" s="55">
        <v>4.0134914121615489E-2</v>
      </c>
      <c r="J109" s="73">
        <f t="shared" si="1"/>
        <v>5.3357554868807267</v>
      </c>
    </row>
    <row r="110" spans="1:10" x14ac:dyDescent="0.35">
      <c r="A110">
        <v>113.949997</v>
      </c>
      <c r="B110">
        <v>82.150002000000001</v>
      </c>
      <c r="G110" s="42">
        <v>1.0103332065071493E-2</v>
      </c>
      <c r="H110" s="55">
        <v>4.4672426252371611E-2</v>
      </c>
      <c r="J110" s="73">
        <f t="shared" si="1"/>
        <v>4.8211145644820803</v>
      </c>
    </row>
    <row r="111" spans="1:10" x14ac:dyDescent="0.35">
      <c r="A111">
        <v>117.099998</v>
      </c>
      <c r="B111">
        <v>83.900002000000001</v>
      </c>
      <c r="G111" s="42">
        <v>8.7032749768066169E-3</v>
      </c>
      <c r="H111" s="55">
        <v>8.4592166067431716E-3</v>
      </c>
      <c r="J111" s="73">
        <f t="shared" si="1"/>
        <v>1.7288817726016901</v>
      </c>
    </row>
    <row r="112" spans="1:10" x14ac:dyDescent="0.35">
      <c r="A112">
        <v>115.400002</v>
      </c>
      <c r="B112">
        <v>83.300003000000004</v>
      </c>
      <c r="G112" s="42">
        <v>-2.1016552692680955E-2</v>
      </c>
      <c r="H112" s="55">
        <v>-2.2513856584166672E-2</v>
      </c>
      <c r="J112" s="73">
        <f t="shared" si="1"/>
        <v>-4.3007145437711412</v>
      </c>
    </row>
    <row r="113" spans="1:10" x14ac:dyDescent="0.35">
      <c r="A113">
        <v>113.650002</v>
      </c>
      <c r="B113">
        <v>81.900002000000001</v>
      </c>
      <c r="G113" s="42">
        <v>1.7683205549747865E-3</v>
      </c>
      <c r="H113" s="55">
        <v>-3.1887703905931042E-2</v>
      </c>
      <c r="J113" s="73">
        <f t="shared" si="1"/>
        <v>-2.4106333790616348</v>
      </c>
    </row>
    <row r="114" spans="1:10" x14ac:dyDescent="0.35">
      <c r="A114">
        <v>115.550003</v>
      </c>
      <c r="B114">
        <v>80.75</v>
      </c>
      <c r="G114" s="42">
        <v>-6.2029176228405175E-3</v>
      </c>
      <c r="H114" s="55">
        <v>3.4346180911724984E-2</v>
      </c>
      <c r="J114" s="73">
        <f t="shared" si="1"/>
        <v>2.0567069586938178</v>
      </c>
    </row>
    <row r="115" spans="1:10" x14ac:dyDescent="0.35">
      <c r="A115">
        <v>114.349998</v>
      </c>
      <c r="B115">
        <v>81.849997999999999</v>
      </c>
      <c r="G115" s="42">
        <v>1.6310681334153289E-2</v>
      </c>
      <c r="H115" s="55">
        <v>-2.2975230490932058E-2</v>
      </c>
      <c r="J115" s="73">
        <f t="shared" si="1"/>
        <v>-1.5396191793262126E-2</v>
      </c>
    </row>
    <row r="116" spans="1:10" x14ac:dyDescent="0.35">
      <c r="A116">
        <v>118.449997</v>
      </c>
      <c r="B116">
        <v>80</v>
      </c>
      <c r="G116" s="42">
        <v>3.1420721487036556E-2</v>
      </c>
      <c r="H116" s="55">
        <v>-4.62807274383778E-2</v>
      </c>
      <c r="J116" s="73">
        <f t="shared" si="1"/>
        <v>1.9326170807091536E-2</v>
      </c>
    </row>
    <row r="117" spans="1:10" x14ac:dyDescent="0.35">
      <c r="A117">
        <v>119.400002</v>
      </c>
      <c r="B117">
        <v>77.400002000000001</v>
      </c>
      <c r="G117" s="42">
        <v>6.7568077154047061E-3</v>
      </c>
      <c r="H117" s="55">
        <v>5.9035528474051342E-3</v>
      </c>
      <c r="J117" s="73">
        <f t="shared" si="1"/>
        <v>1.2636978569292003</v>
      </c>
    </row>
    <row r="118" spans="1:10" x14ac:dyDescent="0.35">
      <c r="A118">
        <v>123.800003</v>
      </c>
      <c r="B118">
        <v>78.599997999999999</v>
      </c>
      <c r="G118" s="42">
        <v>4.7667158120918852E-2</v>
      </c>
      <c r="H118" s="55">
        <v>2.3271936286526365E-2</v>
      </c>
      <c r="J118" s="73">
        <f t="shared" si="1"/>
        <v>7.7303684639483281</v>
      </c>
    </row>
    <row r="119" spans="1:10" x14ac:dyDescent="0.35">
      <c r="A119">
        <v>126.699997</v>
      </c>
      <c r="B119">
        <v>81</v>
      </c>
      <c r="G119" s="42">
        <v>1.8684694217347975E-2</v>
      </c>
      <c r="H119" s="55">
        <v>2.4614648045721572E-2</v>
      </c>
      <c r="J119" s="73">
        <f t="shared" si="1"/>
        <v>4.3611371929873535</v>
      </c>
    </row>
    <row r="120" spans="1:10" x14ac:dyDescent="0.35">
      <c r="A120">
        <v>127.5</v>
      </c>
      <c r="B120">
        <v>81.699996999999996</v>
      </c>
      <c r="G120" s="42">
        <v>-9.4974755394875779E-3</v>
      </c>
      <c r="H120" s="55">
        <v>1.1775841140333452E-2</v>
      </c>
      <c r="J120" s="73">
        <f t="shared" si="1"/>
        <v>-0.24884194544694671</v>
      </c>
    </row>
    <row r="121" spans="1:10" x14ac:dyDescent="0.35">
      <c r="A121">
        <v>125.900002</v>
      </c>
      <c r="B121">
        <v>81.449996999999996</v>
      </c>
      <c r="G121" s="42">
        <v>9.8912774787427004E-3</v>
      </c>
      <c r="H121" s="55">
        <v>-1.4272683932436117E-2</v>
      </c>
      <c r="J121" s="73">
        <f t="shared" si="1"/>
        <v>8.2801790877391035E-2</v>
      </c>
    </row>
    <row r="122" spans="1:10" x14ac:dyDescent="0.35">
      <c r="A122">
        <v>128</v>
      </c>
      <c r="B122">
        <v>83</v>
      </c>
      <c r="G122" s="42">
        <v>-2.5923685009791544E-2</v>
      </c>
      <c r="H122" s="55">
        <v>8.0921946958480463E-3</v>
      </c>
      <c r="J122" s="73">
        <f t="shared" si="1"/>
        <v>-2.6465795214979297</v>
      </c>
    </row>
    <row r="123" spans="1:10" x14ac:dyDescent="0.35">
      <c r="A123">
        <v>124.800003</v>
      </c>
      <c r="B123">
        <v>80.650002000000001</v>
      </c>
      <c r="G123" s="42">
        <v>1.6148328290917125E-3</v>
      </c>
      <c r="H123" s="55">
        <v>-6.8430002642054007E-3</v>
      </c>
      <c r="J123" s="73">
        <f t="shared" si="1"/>
        <v>-0.35035684307902193</v>
      </c>
    </row>
    <row r="124" spans="1:10" x14ac:dyDescent="0.35">
      <c r="A124">
        <v>126.599998</v>
      </c>
      <c r="B124">
        <v>81.199996999999996</v>
      </c>
      <c r="G124" s="42">
        <v>3.6239621043578558E-3</v>
      </c>
      <c r="H124" s="55">
        <v>3.7383719550179912E-3</v>
      </c>
      <c r="J124" s="73">
        <f t="shared" si="1"/>
        <v>0.76234938669612529</v>
      </c>
    </row>
    <row r="125" spans="1:10" x14ac:dyDescent="0.35">
      <c r="A125">
        <v>125.800003</v>
      </c>
      <c r="B125">
        <v>80.400002000000001</v>
      </c>
      <c r="G125" s="42">
        <v>9.6000417282818256E-3</v>
      </c>
      <c r="H125" s="55">
        <v>-1.6933599454397763E-2</v>
      </c>
      <c r="J125" s="73">
        <f t="shared" si="1"/>
        <v>-0.15377615178280024</v>
      </c>
    </row>
    <row r="126" spans="1:10" x14ac:dyDescent="0.35">
      <c r="A126">
        <v>128.5</v>
      </c>
      <c r="B126">
        <v>79.75</v>
      </c>
      <c r="G126" s="42">
        <v>1.1084848348059948E-2</v>
      </c>
      <c r="H126" s="55">
        <v>-2.533313561713841E-3</v>
      </c>
      <c r="J126" s="73">
        <f t="shared" si="1"/>
        <v>1.2223712561790245</v>
      </c>
    </row>
    <row r="127" spans="1:10" x14ac:dyDescent="0.35">
      <c r="A127">
        <v>128.25</v>
      </c>
      <c r="B127">
        <v>79.150002000000001</v>
      </c>
      <c r="G127" s="42">
        <v>-1.1084848348059985E-2</v>
      </c>
      <c r="H127" s="55">
        <v>-2.4391466745898073E-2</v>
      </c>
      <c r="J127" s="73">
        <f t="shared" si="1"/>
        <v>-3.3522164423594587</v>
      </c>
    </row>
    <row r="128" spans="1:10" x14ac:dyDescent="0.35">
      <c r="A128">
        <v>127</v>
      </c>
      <c r="B128">
        <v>78.300003000000004</v>
      </c>
      <c r="G128" s="42">
        <v>-8.3949723156299758E-3</v>
      </c>
      <c r="H128" s="55">
        <v>6.4960055515130444E-4</v>
      </c>
      <c r="J128" s="73">
        <f t="shared" si="1"/>
        <v>-1.015297758667858</v>
      </c>
    </row>
    <row r="129" spans="1:10" x14ac:dyDescent="0.35">
      <c r="A129">
        <v>124.550003</v>
      </c>
      <c r="B129">
        <v>77.900002000000001</v>
      </c>
      <c r="G129" s="42">
        <v>-4.2228048085980956E-2</v>
      </c>
      <c r="H129" s="55">
        <v>-1.4388711101638814E-2</v>
      </c>
      <c r="J129" s="73">
        <f t="shared" si="1"/>
        <v>-6.3803841393881591</v>
      </c>
    </row>
    <row r="130" spans="1:10" x14ac:dyDescent="0.35">
      <c r="A130">
        <v>122</v>
      </c>
      <c r="B130">
        <v>77.550003000000004</v>
      </c>
      <c r="G130" s="42">
        <v>2.7263109558067371E-2</v>
      </c>
      <c r="H130" s="55">
        <v>1.4388711101638833E-2</v>
      </c>
      <c r="J130" s="73">
        <f t="shared" si="1"/>
        <v>4.4419439551824436</v>
      </c>
    </row>
    <row r="131" spans="1:10" x14ac:dyDescent="0.35">
      <c r="A131">
        <v>124.199997</v>
      </c>
      <c r="B131">
        <v>81.900002000000001</v>
      </c>
      <c r="G131" s="42">
        <v>6.498828801044282E-3</v>
      </c>
      <c r="H131" s="55">
        <v>5.3725399356163064E-2</v>
      </c>
      <c r="J131" s="73">
        <f t="shared" si="1"/>
        <v>5.2072648323137667</v>
      </c>
    </row>
    <row r="132" spans="1:10" x14ac:dyDescent="0.35">
      <c r="A132">
        <v>124.400002</v>
      </c>
      <c r="B132">
        <v>81.25</v>
      </c>
      <c r="G132" s="42">
        <v>7.6628486395021638E-3</v>
      </c>
      <c r="H132" s="55">
        <v>-2.8082968742825364E-2</v>
      </c>
      <c r="J132" s="73">
        <f t="shared" ref="J132:J195" si="2">(A132*G132)+(B132*H132)</f>
        <v>-1.3284828242747944</v>
      </c>
    </row>
    <row r="133" spans="1:10" x14ac:dyDescent="0.35">
      <c r="A133">
        <v>124.449997</v>
      </c>
      <c r="B133">
        <v>79.150002000000001</v>
      </c>
      <c r="G133" s="42">
        <v>-1.2126260445495429E-2</v>
      </c>
      <c r="H133" s="55">
        <v>-1.3380295449445852E-2</v>
      </c>
      <c r="J133" s="73">
        <f t="shared" si="2"/>
        <v>-2.5681634876473547</v>
      </c>
    </row>
    <row r="134" spans="1:10" x14ac:dyDescent="0.35">
      <c r="A134">
        <v>124.949997</v>
      </c>
      <c r="B134">
        <v>79.199996999999996</v>
      </c>
      <c r="G134" s="42">
        <v>-3.2586098081131003E-3</v>
      </c>
      <c r="H134" s="55">
        <v>5.7563958489903382E-3</v>
      </c>
      <c r="J134" s="73">
        <f t="shared" si="2"/>
        <v>4.8743248222944791E-2</v>
      </c>
    </row>
    <row r="135" spans="1:10" x14ac:dyDescent="0.35">
      <c r="A135">
        <v>124.5</v>
      </c>
      <c r="B135">
        <v>80.400002000000001</v>
      </c>
      <c r="G135" s="42">
        <v>-6.1387545475872348E-3</v>
      </c>
      <c r="H135" s="55">
        <v>4.489529439768724E-2</v>
      </c>
      <c r="J135" s="73">
        <f t="shared" si="2"/>
        <v>2.8453068181900325</v>
      </c>
    </row>
    <row r="136" spans="1:10" x14ac:dyDescent="0.35">
      <c r="A136">
        <v>122.449997</v>
      </c>
      <c r="B136">
        <v>82.699996999999996</v>
      </c>
      <c r="G136" s="42">
        <v>-1.1976232295454355E-2</v>
      </c>
      <c r="H136" s="55">
        <v>1.212136053234482E-2</v>
      </c>
      <c r="J136" s="73">
        <f t="shared" si="2"/>
        <v>-0.46405312898885387</v>
      </c>
    </row>
    <row r="137" spans="1:10" x14ac:dyDescent="0.35">
      <c r="A137">
        <v>120.949997</v>
      </c>
      <c r="B137">
        <v>83.699996999999996</v>
      </c>
      <c r="G137" s="42">
        <v>-2.1840414714356767E-2</v>
      </c>
      <c r="H137" s="55">
        <v>-2.4391453124159124E-2</v>
      </c>
      <c r="J137" s="73">
        <f t="shared" si="2"/>
        <v>-4.6831626474979657</v>
      </c>
    </row>
    <row r="138" spans="1:10" x14ac:dyDescent="0.35">
      <c r="A138">
        <v>119.75</v>
      </c>
      <c r="B138">
        <v>81.800003000000004</v>
      </c>
      <c r="G138" s="42">
        <v>1.8928009885518859E-2</v>
      </c>
      <c r="H138" s="55">
        <v>-1.1797677753138575E-2</v>
      </c>
      <c r="J138" s="73">
        <f t="shared" si="2"/>
        <v>1.3015791081911146</v>
      </c>
    </row>
    <row r="139" spans="1:10" x14ac:dyDescent="0.35">
      <c r="A139">
        <v>120.849998</v>
      </c>
      <c r="B139">
        <v>80.300003000000004</v>
      </c>
      <c r="G139" s="42">
        <v>-7.1085224517305409E-3</v>
      </c>
      <c r="H139" s="55">
        <v>-2.2742647499037597E-2</v>
      </c>
      <c r="J139" s="73">
        <f t="shared" si="2"/>
        <v>-2.6852995864752525</v>
      </c>
    </row>
    <row r="140" spans="1:10" x14ac:dyDescent="0.35">
      <c r="A140">
        <v>121.449997</v>
      </c>
      <c r="B140">
        <v>80.199996999999996</v>
      </c>
      <c r="G140" s="42">
        <v>3.1801135042102031E-2</v>
      </c>
      <c r="H140" s="55">
        <v>4.0694190826554413E-2</v>
      </c>
      <c r="J140" s="73">
        <f t="shared" si="2"/>
        <v>7.1259217376669781</v>
      </c>
    </row>
    <row r="141" spans="1:10" x14ac:dyDescent="0.35">
      <c r="A141">
        <v>125</v>
      </c>
      <c r="B141">
        <v>81.949996999999996</v>
      </c>
      <c r="G141" s="42">
        <v>-2.5526276658381936E-2</v>
      </c>
      <c r="H141" s="55">
        <v>-3.1155167779795576E-2</v>
      </c>
      <c r="J141" s="73">
        <f t="shared" si="2"/>
        <v>-5.7439504883864858</v>
      </c>
    </row>
    <row r="142" spans="1:10" x14ac:dyDescent="0.35">
      <c r="A142">
        <v>120.400002</v>
      </c>
      <c r="B142">
        <v>79.599997999999999</v>
      </c>
      <c r="G142" s="42">
        <v>-4.1788610051151842E-3</v>
      </c>
      <c r="H142" s="55">
        <v>-8.2619091914757706E-3</v>
      </c>
      <c r="J142" s="73">
        <f t="shared" si="2"/>
        <v>-1.1607828284912431</v>
      </c>
    </row>
    <row r="143" spans="1:10" x14ac:dyDescent="0.35">
      <c r="A143">
        <v>119.400002</v>
      </c>
      <c r="B143">
        <v>82.5</v>
      </c>
      <c r="G143" s="42">
        <v>-1.9450964184668101E-2</v>
      </c>
      <c r="H143" s="55">
        <v>4.5533303988707245E-2</v>
      </c>
      <c r="J143" s="73">
        <f t="shared" si="2"/>
        <v>1.4340524165170483</v>
      </c>
    </row>
    <row r="144" spans="1:10" x14ac:dyDescent="0.35">
      <c r="A144">
        <v>118.650002</v>
      </c>
      <c r="B144">
        <v>82.599997999999999</v>
      </c>
      <c r="G144" s="42">
        <v>1.6095239587277183E-2</v>
      </c>
      <c r="H144" s="55">
        <v>-7.9584381843326498E-3</v>
      </c>
      <c r="J144" s="73">
        <f t="shared" si="2"/>
        <v>1.2523332311119164</v>
      </c>
    </row>
    <row r="145" spans="1:10" x14ac:dyDescent="0.35">
      <c r="A145">
        <v>119.349998</v>
      </c>
      <c r="B145">
        <v>81.800003000000004</v>
      </c>
      <c r="G145" s="42">
        <v>0</v>
      </c>
      <c r="H145" s="55">
        <v>-1.7359407323410125E-2</v>
      </c>
      <c r="J145" s="73">
        <f t="shared" si="2"/>
        <v>-1.4199995711331703</v>
      </c>
    </row>
    <row r="146" spans="1:10" x14ac:dyDescent="0.35">
      <c r="A146">
        <v>120.800003</v>
      </c>
      <c r="B146">
        <v>80.199996999999996</v>
      </c>
      <c r="G146" s="42">
        <v>1.0865154806759305E-2</v>
      </c>
      <c r="H146" s="55">
        <v>-1.0688552267352538E-2</v>
      </c>
      <c r="J146" s="73">
        <f t="shared" si="2"/>
        <v>0.4552888734759718</v>
      </c>
    </row>
    <row r="147" spans="1:10" x14ac:dyDescent="0.35">
      <c r="A147">
        <v>121.75</v>
      </c>
      <c r="B147">
        <v>79.400002000000001</v>
      </c>
      <c r="G147" s="42">
        <v>-9.1859184548249585E-3</v>
      </c>
      <c r="H147" s="55">
        <v>-4.4345717834153899E-3</v>
      </c>
      <c r="J147" s="73">
        <f t="shared" si="2"/>
        <v>-1.4704905803472643</v>
      </c>
    </row>
    <row r="148" spans="1:10" x14ac:dyDescent="0.35">
      <c r="A148">
        <v>119.400002</v>
      </c>
      <c r="B148">
        <v>80.699996999999996</v>
      </c>
      <c r="G148" s="42">
        <v>-1.69208779178215E-2</v>
      </c>
      <c r="H148" s="55">
        <v>3.1695747612790395E-3</v>
      </c>
      <c r="J148" s="73">
        <f t="shared" si="2"/>
        <v>-1.7645681835031486</v>
      </c>
    </row>
    <row r="149" spans="1:10" x14ac:dyDescent="0.35">
      <c r="A149">
        <v>117.400002</v>
      </c>
      <c r="B149">
        <v>79.5</v>
      </c>
      <c r="G149" s="42">
        <v>-2.0690341527772292E-2</v>
      </c>
      <c r="H149" s="55">
        <v>-6.98641152889841E-3</v>
      </c>
      <c r="J149" s="73">
        <f t="shared" si="2"/>
        <v>-2.9844658532885737</v>
      </c>
    </row>
    <row r="150" spans="1:10" x14ac:dyDescent="0.35">
      <c r="A150">
        <v>116.550003</v>
      </c>
      <c r="B150">
        <v>78.699996999999996</v>
      </c>
      <c r="G150" s="42">
        <v>-2.424628299717253E-2</v>
      </c>
      <c r="H150" s="55">
        <v>-1.2183504578821676E-2</v>
      </c>
      <c r="J150" s="73">
        <f t="shared" si="2"/>
        <v>-3.7847461298620595</v>
      </c>
    </row>
    <row r="151" spans="1:10" x14ac:dyDescent="0.35">
      <c r="A151">
        <v>113.25</v>
      </c>
      <c r="B151">
        <v>78.449996999999996</v>
      </c>
      <c r="G151" s="42">
        <v>2.0755869407517426E-2</v>
      </c>
      <c r="H151" s="55">
        <v>-1.9544596072970283E-2</v>
      </c>
      <c r="J151" s="73">
        <f t="shared" si="2"/>
        <v>0.81732870711061811</v>
      </c>
    </row>
    <row r="152" spans="1:10" x14ac:dyDescent="0.35">
      <c r="A152">
        <v>115.800003</v>
      </c>
      <c r="B152">
        <v>80.099997999999999</v>
      </c>
      <c r="G152" s="42">
        <v>9.5694335336333463E-3</v>
      </c>
      <c r="H152" s="55">
        <v>3.1090612580234794E-2</v>
      </c>
      <c r="J152" s="73">
        <f t="shared" si="2"/>
        <v>3.5984984373986242</v>
      </c>
    </row>
    <row r="153" spans="1:10" x14ac:dyDescent="0.35">
      <c r="A153">
        <v>116.75</v>
      </c>
      <c r="B153">
        <v>78.800003000000004</v>
      </c>
      <c r="G153" s="42">
        <v>-5.6436182407594007E-3</v>
      </c>
      <c r="H153" s="55">
        <v>-1.1546016507264603E-2</v>
      </c>
      <c r="J153" s="73">
        <f t="shared" si="2"/>
        <v>-1.5687185650191604</v>
      </c>
    </row>
    <row r="154" spans="1:10" x14ac:dyDescent="0.35">
      <c r="A154">
        <v>115.599998</v>
      </c>
      <c r="B154">
        <v>78.199996999999996</v>
      </c>
      <c r="G154" s="42">
        <v>4.3440555601387994E-3</v>
      </c>
      <c r="H154" s="55">
        <v>-6.4725145056174788E-3</v>
      </c>
      <c r="J154" s="73">
        <f t="shared" si="2"/>
        <v>-3.9778008578091884E-3</v>
      </c>
    </row>
    <row r="155" spans="1:10" x14ac:dyDescent="0.35">
      <c r="A155">
        <v>115.900002</v>
      </c>
      <c r="B155">
        <v>77.449996999999996</v>
      </c>
      <c r="G155" s="42">
        <v>-3.9087650200773762E-3</v>
      </c>
      <c r="H155" s="55">
        <v>-1.3072081567352775E-2</v>
      </c>
      <c r="J155" s="73">
        <f t="shared" si="2"/>
        <v>-1.4654585518197256</v>
      </c>
    </row>
    <row r="156" spans="1:10" x14ac:dyDescent="0.35">
      <c r="A156">
        <v>115.199997</v>
      </c>
      <c r="B156">
        <v>76.300003000000004</v>
      </c>
      <c r="G156" s="42">
        <v>-5.2356052136664308E-3</v>
      </c>
      <c r="H156" s="55">
        <v>-9.9174366573459155E-3</v>
      </c>
      <c r="J156" s="73">
        <f t="shared" si="2"/>
        <v>-1.3598421516153605</v>
      </c>
    </row>
    <row r="157" spans="1:10" x14ac:dyDescent="0.35">
      <c r="A157">
        <v>115.800003</v>
      </c>
      <c r="B157">
        <v>75.949996999999996</v>
      </c>
      <c r="G157" s="42">
        <v>0</v>
      </c>
      <c r="H157" s="55">
        <v>-1.4051793886918058E-2</v>
      </c>
      <c r="J157" s="73">
        <f t="shared" si="2"/>
        <v>-1.0672337035560449</v>
      </c>
    </row>
    <row r="158" spans="1:10" x14ac:dyDescent="0.35">
      <c r="A158">
        <v>116.75</v>
      </c>
      <c r="B158">
        <v>76.199996999999996</v>
      </c>
      <c r="G158" s="42">
        <v>5.6706280634027063E-3</v>
      </c>
      <c r="H158" s="55">
        <v>1.2056422396863085E-2</v>
      </c>
      <c r="J158" s="73">
        <f t="shared" si="2"/>
        <v>1.5807451768739658</v>
      </c>
    </row>
    <row r="159" spans="1:10" x14ac:dyDescent="0.35">
      <c r="A159">
        <v>117.5</v>
      </c>
      <c r="B159">
        <v>75.75</v>
      </c>
      <c r="G159" s="42">
        <v>1.038525132464475E-2</v>
      </c>
      <c r="H159" s="55">
        <v>-1.3324186026198253E-3</v>
      </c>
      <c r="J159" s="73">
        <f t="shared" si="2"/>
        <v>1.1193363214973064</v>
      </c>
    </row>
    <row r="160" spans="1:10" x14ac:dyDescent="0.35">
      <c r="A160">
        <v>118.199997</v>
      </c>
      <c r="B160">
        <v>76.449996999999996</v>
      </c>
      <c r="G160" s="42">
        <v>1.3256512342169322E-2</v>
      </c>
      <c r="H160" s="55">
        <v>6.6648451651094801E-4</v>
      </c>
      <c r="J160" s="73">
        <f t="shared" si="2"/>
        <v>1.6178724583626851</v>
      </c>
    </row>
    <row r="161" spans="1:10" x14ac:dyDescent="0.35">
      <c r="A161">
        <v>118.5</v>
      </c>
      <c r="B161">
        <v>75.050003000000004</v>
      </c>
      <c r="G161" s="42">
        <v>-1.2826170177445988E-2</v>
      </c>
      <c r="H161" s="55">
        <v>-2.7010418788351843E-2</v>
      </c>
      <c r="J161" s="73">
        <f t="shared" si="2"/>
        <v>-3.5470331771244119</v>
      </c>
    </row>
    <row r="162" spans="1:10" x14ac:dyDescent="0.35">
      <c r="A162">
        <v>117.25</v>
      </c>
      <c r="B162">
        <v>73.599997999999999</v>
      </c>
      <c r="G162" s="42">
        <v>-4.3034216472336278E-4</v>
      </c>
      <c r="H162" s="55">
        <v>-3.057924135643254E-2</v>
      </c>
      <c r="J162" s="73">
        <f t="shared" si="2"/>
        <v>-2.3010897214887662</v>
      </c>
    </row>
    <row r="163" spans="1:10" x14ac:dyDescent="0.35">
      <c r="A163">
        <v>118.199997</v>
      </c>
      <c r="B163">
        <v>71.099997999999999</v>
      </c>
      <c r="G163" s="42">
        <v>-1.2922853291665955E-3</v>
      </c>
      <c r="H163" s="55">
        <v>-2.119407438325535E-3</v>
      </c>
      <c r="J163" s="73">
        <f t="shared" si="2"/>
        <v>-0.30343798665676625</v>
      </c>
    </row>
    <row r="164" spans="1:10" x14ac:dyDescent="0.35">
      <c r="A164">
        <v>117</v>
      </c>
      <c r="B164">
        <v>70.900002000000001</v>
      </c>
      <c r="G164" s="42">
        <v>-7.7888927547224525E-3</v>
      </c>
      <c r="H164" s="55">
        <v>-3.4535719969102673E-2</v>
      </c>
      <c r="J164" s="73">
        <f t="shared" si="2"/>
        <v>-3.3598830671833468</v>
      </c>
    </row>
    <row r="165" spans="1:10" x14ac:dyDescent="0.35">
      <c r="A165">
        <v>115.699997</v>
      </c>
      <c r="B165">
        <v>70.400002000000001</v>
      </c>
      <c r="G165" s="42">
        <v>3.4692316102060304E-3</v>
      </c>
      <c r="H165" s="55">
        <v>6.5669260460720028E-3</v>
      </c>
      <c r="J165" s="73">
        <f t="shared" si="2"/>
        <v>0.86370169367046401</v>
      </c>
    </row>
    <row r="166" spans="1:10" x14ac:dyDescent="0.35">
      <c r="A166">
        <v>117.300003</v>
      </c>
      <c r="B166">
        <v>69</v>
      </c>
      <c r="G166" s="42">
        <v>5.1813415154686104E-3</v>
      </c>
      <c r="H166" s="55">
        <v>-4.3732286398352272E-3</v>
      </c>
      <c r="J166" s="73">
        <f t="shared" si="2"/>
        <v>0.3060185991598619</v>
      </c>
    </row>
    <row r="167" spans="1:10" x14ac:dyDescent="0.35">
      <c r="A167">
        <v>117.900002</v>
      </c>
      <c r="B167">
        <v>72.5</v>
      </c>
      <c r="G167" s="42">
        <v>6.0112246017411611E-3</v>
      </c>
      <c r="H167" s="55">
        <v>5.4720662751648642E-2</v>
      </c>
      <c r="J167" s="73">
        <f t="shared" si="2"/>
        <v>4.6759714420622585</v>
      </c>
    </row>
    <row r="168" spans="1:10" x14ac:dyDescent="0.35">
      <c r="A168">
        <v>116.949997</v>
      </c>
      <c r="B168">
        <v>73.25</v>
      </c>
      <c r="G168" s="42">
        <v>8.5578950760445199E-4</v>
      </c>
      <c r="H168" s="55">
        <v>-2.1671634135147128E-2</v>
      </c>
      <c r="J168" s="73">
        <f t="shared" si="2"/>
        <v>-1.4873626200525552</v>
      </c>
    </row>
    <row r="169" spans="1:10" x14ac:dyDescent="0.35">
      <c r="A169">
        <v>118.349998</v>
      </c>
      <c r="B169">
        <v>71</v>
      </c>
      <c r="G169" s="42">
        <v>-7.7286944802978149E-3</v>
      </c>
      <c r="H169" s="55">
        <v>-2.5770975793826926E-2</v>
      </c>
      <c r="J169" s="73">
        <f t="shared" si="2"/>
        <v>-2.744430257647569</v>
      </c>
    </row>
    <row r="170" spans="1:10" x14ac:dyDescent="0.35">
      <c r="A170">
        <v>116</v>
      </c>
      <c r="B170">
        <v>72.25</v>
      </c>
      <c r="G170" s="42">
        <v>-1.8269303093965829E-2</v>
      </c>
      <c r="H170" s="55">
        <v>4.3284558286535178E-2</v>
      </c>
      <c r="J170" s="73">
        <f t="shared" si="2"/>
        <v>1.0080701773021303</v>
      </c>
    </row>
    <row r="171" spans="1:10" x14ac:dyDescent="0.35">
      <c r="A171">
        <v>115.25</v>
      </c>
      <c r="B171">
        <v>72.650002000000001</v>
      </c>
      <c r="G171" s="42">
        <v>-2.8948803440329039E-2</v>
      </c>
      <c r="H171" s="55">
        <v>-4.4009911968866638E-2</v>
      </c>
      <c r="J171" s="73">
        <f t="shared" si="2"/>
        <v>-6.5336697890559066</v>
      </c>
    </row>
    <row r="172" spans="1:10" x14ac:dyDescent="0.35">
      <c r="A172">
        <v>111.75</v>
      </c>
      <c r="B172">
        <v>69</v>
      </c>
      <c r="G172" s="42">
        <v>-2.7149699934750529E-3</v>
      </c>
      <c r="H172" s="55">
        <v>0</v>
      </c>
      <c r="J172" s="73">
        <f t="shared" si="2"/>
        <v>-0.30339789677083717</v>
      </c>
    </row>
    <row r="173" spans="1:10" x14ac:dyDescent="0.35">
      <c r="A173">
        <v>112</v>
      </c>
      <c r="B173">
        <v>69.25</v>
      </c>
      <c r="G173" s="42">
        <v>2.5057275176603187E-2</v>
      </c>
      <c r="H173" s="55">
        <v>-3.3201130414969554E-2</v>
      </c>
      <c r="J173" s="73">
        <f t="shared" si="2"/>
        <v>0.50723653854291539</v>
      </c>
    </row>
    <row r="174" spans="1:10" x14ac:dyDescent="0.35">
      <c r="A174">
        <v>115.199997</v>
      </c>
      <c r="B174">
        <v>69.599997999999999</v>
      </c>
      <c r="G174" s="42">
        <v>3.088447166259437E-3</v>
      </c>
      <c r="H174" s="55">
        <v>3.392648409730091E-2</v>
      </c>
      <c r="J174" s="73">
        <f t="shared" si="2"/>
        <v>2.7170723296069208</v>
      </c>
    </row>
    <row r="175" spans="1:10" x14ac:dyDescent="0.35">
      <c r="A175">
        <v>117.199997</v>
      </c>
      <c r="B175">
        <v>72.300003000000004</v>
      </c>
      <c r="G175" s="42">
        <v>1.833310201578147E-2</v>
      </c>
      <c r="H175" s="55">
        <v>4.6750766263021389E-2</v>
      </c>
      <c r="J175" s="73">
        <f t="shared" si="2"/>
        <v>5.5287200423190281</v>
      </c>
    </row>
    <row r="176" spans="1:10" x14ac:dyDescent="0.35">
      <c r="A176">
        <v>116.25</v>
      </c>
      <c r="B176">
        <v>74.150002000000001</v>
      </c>
      <c r="G176" s="42">
        <v>-8.6540897539065715E-4</v>
      </c>
      <c r="H176" s="55">
        <v>1.5791635875884471E-2</v>
      </c>
      <c r="J176" s="73">
        <f t="shared" si="2"/>
        <v>1.0703460383909413</v>
      </c>
    </row>
    <row r="177" spans="1:10" x14ac:dyDescent="0.35">
      <c r="A177">
        <v>117</v>
      </c>
      <c r="B177">
        <v>73.900002000000001</v>
      </c>
      <c r="G177" s="42">
        <v>1.0764366587158484E-2</v>
      </c>
      <c r="H177" s="55">
        <v>-6.8352964189715548E-3</v>
      </c>
      <c r="J177" s="73">
        <f t="shared" si="2"/>
        <v>0.7543024716649519</v>
      </c>
    </row>
    <row r="178" spans="1:10" x14ac:dyDescent="0.35">
      <c r="A178">
        <v>120.400002</v>
      </c>
      <c r="B178">
        <v>72.900002000000001</v>
      </c>
      <c r="G178" s="42">
        <v>2.7456846233039289E-2</v>
      </c>
      <c r="H178" s="55">
        <v>-2.500135776965481E-2</v>
      </c>
      <c r="J178" s="73">
        <f t="shared" si="2"/>
        <v>1.4832053099610716</v>
      </c>
    </row>
    <row r="179" spans="1:10" x14ac:dyDescent="0.35">
      <c r="A179">
        <v>121</v>
      </c>
      <c r="B179">
        <v>72.5</v>
      </c>
      <c r="G179" s="42">
        <v>1.4888637124292196E-2</v>
      </c>
      <c r="H179" s="55">
        <v>3.5100072122115846E-3</v>
      </c>
      <c r="J179" s="73">
        <f t="shared" si="2"/>
        <v>2.0560006149246957</v>
      </c>
    </row>
    <row r="180" spans="1:10" x14ac:dyDescent="0.35">
      <c r="A180">
        <v>122.25</v>
      </c>
      <c r="B180">
        <v>73.550003000000004</v>
      </c>
      <c r="G180" s="42">
        <v>-2.4097559388744385E-2</v>
      </c>
      <c r="H180" s="55">
        <v>1.5989245968618025E-2</v>
      </c>
      <c r="J180" s="73">
        <f t="shared" si="2"/>
        <v>-1.7699175463144072</v>
      </c>
    </row>
    <row r="181" spans="1:10" x14ac:dyDescent="0.35">
      <c r="A181">
        <v>120.150002</v>
      </c>
      <c r="B181">
        <v>73</v>
      </c>
      <c r="G181" s="42">
        <v>8.7921437576882928E-3</v>
      </c>
      <c r="H181" s="55">
        <v>-7.6151702228751022E-3</v>
      </c>
      <c r="J181" s="73">
        <f t="shared" si="2"/>
        <v>0.50046866380065347</v>
      </c>
    </row>
    <row r="182" spans="1:10" x14ac:dyDescent="0.35">
      <c r="A182">
        <v>123.5</v>
      </c>
      <c r="B182">
        <v>73</v>
      </c>
      <c r="G182" s="42">
        <v>3.1592420207846618E-2</v>
      </c>
      <c r="H182" s="55">
        <v>-6.2739419377919776E-3</v>
      </c>
      <c r="J182" s="73">
        <f t="shared" si="2"/>
        <v>3.4436661342102428</v>
      </c>
    </row>
    <row r="183" spans="1:10" x14ac:dyDescent="0.35">
      <c r="A183">
        <v>124.349998</v>
      </c>
      <c r="B183">
        <v>71.650002000000001</v>
      </c>
      <c r="G183" s="42">
        <v>-1.0556354498347095E-2</v>
      </c>
      <c r="H183" s="55">
        <v>0</v>
      </c>
      <c r="J183" s="73">
        <f t="shared" si="2"/>
        <v>-1.3126826607567523</v>
      </c>
    </row>
    <row r="184" spans="1:10" x14ac:dyDescent="0.35">
      <c r="A184">
        <v>122.75</v>
      </c>
      <c r="B184">
        <v>71.900002000000001</v>
      </c>
      <c r="G184" s="42">
        <v>-2.8987536873252298E-2</v>
      </c>
      <c r="H184" s="55">
        <v>-1.2667333529377928E-2</v>
      </c>
      <c r="J184" s="73">
        <f t="shared" si="2"/>
        <v>-4.4690014572886598</v>
      </c>
    </row>
    <row r="185" spans="1:10" x14ac:dyDescent="0.35">
      <c r="A185">
        <v>119.5</v>
      </c>
      <c r="B185">
        <v>71</v>
      </c>
      <c r="G185" s="42">
        <v>8.3996645711364895E-4</v>
      </c>
      <c r="H185" s="55">
        <v>-1.426557756584276E-2</v>
      </c>
      <c r="J185" s="73">
        <f t="shared" si="2"/>
        <v>-0.912480015549755</v>
      </c>
    </row>
    <row r="186" spans="1:10" x14ac:dyDescent="0.35">
      <c r="A186">
        <v>123.800003</v>
      </c>
      <c r="B186">
        <v>70.349997999999999</v>
      </c>
      <c r="G186" s="42">
        <v>2.5695562618933392E-2</v>
      </c>
      <c r="H186" s="55">
        <v>1.4357361201289133E-3</v>
      </c>
      <c r="J186" s="73">
        <f t="shared" si="2"/>
        <v>3.2821147624902389</v>
      </c>
    </row>
    <row r="187" spans="1:10" x14ac:dyDescent="0.35">
      <c r="A187">
        <v>123.400002</v>
      </c>
      <c r="B187">
        <v>71.199996999999996</v>
      </c>
      <c r="G187" s="42">
        <v>8.9614123136220625E-3</v>
      </c>
      <c r="H187" s="55">
        <v>7.1479935718514404E-3</v>
      </c>
      <c r="J187" s="73">
        <f t="shared" si="2"/>
        <v>1.6147754182956291</v>
      </c>
    </row>
    <row r="188" spans="1:10" x14ac:dyDescent="0.35">
      <c r="A188">
        <v>125.400002</v>
      </c>
      <c r="B188">
        <v>72.599997999999999</v>
      </c>
      <c r="G188" s="42">
        <v>7.6752304755394428E-3</v>
      </c>
      <c r="H188" s="55">
        <v>4.2529979600454959E-2</v>
      </c>
      <c r="J188" s="73">
        <f t="shared" si="2"/>
        <v>4.0501503509161783</v>
      </c>
    </row>
    <row r="189" spans="1:10" x14ac:dyDescent="0.35">
      <c r="A189">
        <v>130.699997</v>
      </c>
      <c r="B189">
        <v>77.400002000000001</v>
      </c>
      <c r="G189" s="42">
        <v>4.2542800729492229E-2</v>
      </c>
      <c r="H189" s="55">
        <v>5.3168667880678082E-2</v>
      </c>
      <c r="J189" s="73">
        <f t="shared" si="2"/>
        <v>9.6755989280180508</v>
      </c>
    </row>
    <row r="190" spans="1:10" x14ac:dyDescent="0.35">
      <c r="A190">
        <v>131.25</v>
      </c>
      <c r="B190">
        <v>77.349997999999999</v>
      </c>
      <c r="G190" s="42">
        <v>-7.3543744141728864E-3</v>
      </c>
      <c r="H190" s="55">
        <v>1.9398906576194898E-3</v>
      </c>
      <c r="J190" s="73">
        <f t="shared" si="2"/>
        <v>-0.81521110337310509</v>
      </c>
    </row>
    <row r="191" spans="1:10" x14ac:dyDescent="0.35">
      <c r="A191">
        <v>129.699997</v>
      </c>
      <c r="B191">
        <v>81.949996999999996</v>
      </c>
      <c r="G191" s="42">
        <v>-2.877040997802573E-2</v>
      </c>
      <c r="H191" s="55">
        <v>1.4748596458389329E-2</v>
      </c>
      <c r="J191" s="73">
        <f t="shared" si="2"/>
        <v>-2.5228746523194907</v>
      </c>
    </row>
    <row r="192" spans="1:10" x14ac:dyDescent="0.35">
      <c r="A192">
        <v>129.39999399999999</v>
      </c>
      <c r="B192">
        <v>82.650002000000001</v>
      </c>
      <c r="G192" s="42">
        <v>3.5739148900438014E-2</v>
      </c>
      <c r="H192" s="55">
        <v>-6.3677810550098171E-4</v>
      </c>
      <c r="J192" s="73">
        <f t="shared" si="2"/>
        <v>4.5720159415885728</v>
      </c>
    </row>
    <row r="193" spans="1:10" x14ac:dyDescent="0.35">
      <c r="A193">
        <v>136</v>
      </c>
      <c r="B193">
        <v>81</v>
      </c>
      <c r="G193" s="42">
        <v>3.7111368827424135E-2</v>
      </c>
      <c r="H193" s="55">
        <v>2.20481372217626E-2</v>
      </c>
      <c r="J193" s="73">
        <f t="shared" si="2"/>
        <v>6.8330452754924531</v>
      </c>
    </row>
    <row r="194" spans="1:10" x14ac:dyDescent="0.35">
      <c r="A194">
        <v>135.25</v>
      </c>
      <c r="B194">
        <v>80.449996999999996</v>
      </c>
      <c r="G194" s="42">
        <v>2.2280216915055006E-3</v>
      </c>
      <c r="H194" s="55">
        <v>-2.0775088020257342E-2</v>
      </c>
      <c r="J194" s="73">
        <f t="shared" si="2"/>
        <v>-1.37001583512832</v>
      </c>
    </row>
    <row r="195" spans="1:10" x14ac:dyDescent="0.35">
      <c r="A195">
        <v>138.35000600000001</v>
      </c>
      <c r="B195">
        <v>79.150002000000001</v>
      </c>
      <c r="G195" s="42">
        <v>2.9961985830353463E-2</v>
      </c>
      <c r="H195" s="55">
        <v>-9.5878014002911717E-3</v>
      </c>
      <c r="J195" s="73">
        <f t="shared" si="2"/>
        <v>3.3863664193926679</v>
      </c>
    </row>
    <row r="196" spans="1:10" x14ac:dyDescent="0.35">
      <c r="A196">
        <v>139.89999399999999</v>
      </c>
      <c r="B196">
        <v>78.25</v>
      </c>
      <c r="G196" s="42">
        <v>-6.1382464563328049E-3</v>
      </c>
      <c r="H196" s="55">
        <v>-2.5722972382807943E-3</v>
      </c>
      <c r="J196" s="73">
        <f t="shared" ref="J196:J248" si="3">(A196*G196)+(B196*H196)</f>
        <v>-1.0600229013069529</v>
      </c>
    </row>
    <row r="197" spans="1:10" x14ac:dyDescent="0.35">
      <c r="A197">
        <v>140.75</v>
      </c>
      <c r="B197">
        <v>78.75</v>
      </c>
      <c r="G197" s="42">
        <v>2.680167514716545E-2</v>
      </c>
      <c r="H197" s="55">
        <v>0</v>
      </c>
      <c r="J197" s="73">
        <f t="shared" si="3"/>
        <v>3.7723357769635371</v>
      </c>
    </row>
    <row r="198" spans="1:10" x14ac:dyDescent="0.35">
      <c r="A198">
        <v>143.60000600000001</v>
      </c>
      <c r="B198">
        <v>77.699996999999996</v>
      </c>
      <c r="G198" s="42">
        <v>-6.7220983336956754E-3</v>
      </c>
      <c r="H198" s="55">
        <v>-2.5433454538012469E-2</v>
      </c>
      <c r="J198" s="73">
        <f t="shared" si="3"/>
        <v>-2.9414727023544942</v>
      </c>
    </row>
    <row r="199" spans="1:10" x14ac:dyDescent="0.35">
      <c r="A199">
        <v>148.800003</v>
      </c>
      <c r="B199">
        <v>76.75</v>
      </c>
      <c r="G199" s="42">
        <v>2.731257953221472E-2</v>
      </c>
      <c r="H199" s="55">
        <v>3.9552194730477002E-3</v>
      </c>
      <c r="J199" s="73">
        <f t="shared" si="3"/>
        <v>4.3676750108876998</v>
      </c>
    </row>
    <row r="200" spans="1:10" x14ac:dyDescent="0.35">
      <c r="A200">
        <v>146.050003</v>
      </c>
      <c r="B200">
        <v>76.699996999999996</v>
      </c>
      <c r="G200" s="42">
        <v>3.1039652764338586E-3</v>
      </c>
      <c r="H200" s="55">
        <v>-2.3969230544264052E-2</v>
      </c>
      <c r="J200" s="73">
        <f t="shared" si="3"/>
        <v>-1.3851057729023002</v>
      </c>
    </row>
    <row r="201" spans="1:10" x14ac:dyDescent="0.35">
      <c r="A201">
        <v>149.64999399999999</v>
      </c>
      <c r="B201">
        <v>76.400002000000001</v>
      </c>
      <c r="G201" s="42">
        <v>1.7747947082262419E-2</v>
      </c>
      <c r="H201" s="55">
        <v>1.9353356929838757E-2</v>
      </c>
      <c r="J201" s="73">
        <f t="shared" si="3"/>
        <v>4.1345766825192838</v>
      </c>
    </row>
    <row r="202" spans="1:10" x14ac:dyDescent="0.35">
      <c r="A202">
        <v>148.5</v>
      </c>
      <c r="B202">
        <v>76.099997999999999</v>
      </c>
      <c r="G202" s="42">
        <v>1.477526528445503E-2</v>
      </c>
      <c r="H202" s="55">
        <v>-5.3015630429208297E-3</v>
      </c>
      <c r="J202" s="73">
        <f t="shared" si="3"/>
        <v>1.7906779577784226</v>
      </c>
    </row>
    <row r="203" spans="1:10" x14ac:dyDescent="0.35">
      <c r="A203">
        <v>164.60000600000001</v>
      </c>
      <c r="B203">
        <v>76</v>
      </c>
      <c r="G203" s="42">
        <v>0.1013524942602875</v>
      </c>
      <c r="H203" s="55">
        <v>9.9174366573459242E-3</v>
      </c>
      <c r="J203" s="73">
        <f t="shared" si="3"/>
        <v>17.43634634931658</v>
      </c>
    </row>
    <row r="204" spans="1:10" x14ac:dyDescent="0.35">
      <c r="A204">
        <v>172.75</v>
      </c>
      <c r="B204">
        <v>76</v>
      </c>
      <c r="G204" s="42">
        <v>2.4692577327367651E-2</v>
      </c>
      <c r="H204" s="55">
        <v>-4.7836712927508108E-2</v>
      </c>
      <c r="J204" s="73">
        <f t="shared" si="3"/>
        <v>0.63005255081214528</v>
      </c>
    </row>
    <row r="205" spans="1:10" x14ac:dyDescent="0.35">
      <c r="A205">
        <v>170.14999399999999</v>
      </c>
      <c r="B205">
        <v>75.599997999999999</v>
      </c>
      <c r="G205" s="42">
        <v>-3.7423916541815178E-2</v>
      </c>
      <c r="H205" s="55">
        <v>3.5923904780107346E-2</v>
      </c>
      <c r="J205" s="73">
        <f t="shared" si="3"/>
        <v>-3.6518320455180473</v>
      </c>
    </row>
    <row r="206" spans="1:10" x14ac:dyDescent="0.35">
      <c r="A206">
        <v>166.60000600000001</v>
      </c>
      <c r="B206">
        <v>75.449996999999996</v>
      </c>
      <c r="G206" s="42">
        <v>-9.1557462673438157E-4</v>
      </c>
      <c r="H206" s="55">
        <v>-3.3344479934001134E-3</v>
      </c>
      <c r="J206" s="73">
        <f t="shared" si="3"/>
        <v>-0.40411882940609029</v>
      </c>
    </row>
    <row r="207" spans="1:10" x14ac:dyDescent="0.35">
      <c r="A207">
        <v>166.199997</v>
      </c>
      <c r="B207">
        <v>77.650002000000001</v>
      </c>
      <c r="G207" s="42">
        <v>8.2105127523314555E-3</v>
      </c>
      <c r="H207" s="55">
        <v>1.0631382526375773E-2</v>
      </c>
      <c r="J207" s="73">
        <f t="shared" si="3"/>
        <v>2.1901140692417935</v>
      </c>
    </row>
    <row r="208" spans="1:10" x14ac:dyDescent="0.35">
      <c r="A208">
        <v>165.85000600000001</v>
      </c>
      <c r="B208">
        <v>75.800003000000004</v>
      </c>
      <c r="G208" s="42">
        <v>-8.8214229841153818E-3</v>
      </c>
      <c r="H208" s="55">
        <v>3.6981158116456955E-2</v>
      </c>
      <c r="J208" s="73">
        <f t="shared" si="3"/>
        <v>1.3401388413268376</v>
      </c>
    </row>
    <row r="209" spans="1:10" x14ac:dyDescent="0.35">
      <c r="A209">
        <v>163.800003</v>
      </c>
      <c r="B209">
        <v>79.449996999999996</v>
      </c>
      <c r="G209" s="42">
        <v>-1.632559929911442E-2</v>
      </c>
      <c r="H209" s="55">
        <v>-3.8290156002695154E-3</v>
      </c>
      <c r="J209" s="73">
        <f t="shared" si="3"/>
        <v>-2.9783484921261065</v>
      </c>
    </row>
    <row r="210" spans="1:10" x14ac:dyDescent="0.35">
      <c r="A210">
        <v>161.75</v>
      </c>
      <c r="B210">
        <v>78.199996999999996</v>
      </c>
      <c r="G210" s="42">
        <v>1.6936509530898255E-2</v>
      </c>
      <c r="H210" s="55">
        <v>-3.7125710658389391E-2</v>
      </c>
      <c r="J210" s="73">
        <f t="shared" si="3"/>
        <v>-0.16375004548612582</v>
      </c>
    </row>
    <row r="211" spans="1:10" x14ac:dyDescent="0.35">
      <c r="A211">
        <v>165.5</v>
      </c>
      <c r="B211">
        <v>77.25</v>
      </c>
      <c r="G211" s="42">
        <v>-1.5278841780531757E-3</v>
      </c>
      <c r="H211" s="55">
        <v>2.0362003989696443E-2</v>
      </c>
      <c r="J211" s="73">
        <f t="shared" si="3"/>
        <v>1.3200999767362496</v>
      </c>
    </row>
    <row r="212" spans="1:10" x14ac:dyDescent="0.35">
      <c r="A212">
        <v>163.5</v>
      </c>
      <c r="B212">
        <v>77</v>
      </c>
      <c r="G212" s="42">
        <v>-2.6337695885035348E-2</v>
      </c>
      <c r="H212" s="55">
        <v>-3.1706777133886491E-2</v>
      </c>
      <c r="J212" s="73">
        <f t="shared" si="3"/>
        <v>-6.747635116512539</v>
      </c>
    </row>
    <row r="213" spans="1:10" x14ac:dyDescent="0.35">
      <c r="A213">
        <v>159.35000600000001</v>
      </c>
      <c r="B213">
        <v>75.099997999999999</v>
      </c>
      <c r="G213" s="42">
        <v>-1.0415078957428629E-2</v>
      </c>
      <c r="H213" s="55">
        <v>-6.7340321813440683E-3</v>
      </c>
      <c r="J213" s="73">
        <f t="shared" si="3"/>
        <v>-2.165368697707601</v>
      </c>
    </row>
    <row r="214" spans="1:10" x14ac:dyDescent="0.35">
      <c r="A214">
        <v>160.300003</v>
      </c>
      <c r="B214">
        <v>74.650002000000001</v>
      </c>
      <c r="G214" s="42">
        <v>-3.8144101465360223E-3</v>
      </c>
      <c r="H214" s="55">
        <v>2.6668247082161273E-2</v>
      </c>
      <c r="J214" s="73">
        <f t="shared" si="3"/>
        <v>1.3793347400868783</v>
      </c>
    </row>
    <row r="215" spans="1:10" x14ac:dyDescent="0.35">
      <c r="A215">
        <v>158.35000600000001</v>
      </c>
      <c r="B215">
        <v>76</v>
      </c>
      <c r="G215" s="42">
        <v>1.2658396871923465E-2</v>
      </c>
      <c r="H215" s="55">
        <v>-2.6668247082161294E-2</v>
      </c>
      <c r="J215" s="73">
        <f t="shared" si="3"/>
        <v>-2.2329557624796603E-2</v>
      </c>
    </row>
    <row r="216" spans="1:10" x14ac:dyDescent="0.35">
      <c r="A216">
        <v>162.949997</v>
      </c>
      <c r="B216">
        <v>74</v>
      </c>
      <c r="G216" s="42">
        <v>2.8214570107175665E-2</v>
      </c>
      <c r="H216" s="55">
        <v>-1.3605652055778598E-2</v>
      </c>
      <c r="J216" s="73">
        <f t="shared" si="3"/>
        <v>3.5907458621929473</v>
      </c>
    </row>
    <row r="217" spans="1:10" x14ac:dyDescent="0.35">
      <c r="A217">
        <v>163.949997</v>
      </c>
      <c r="B217">
        <v>73.349997999999999</v>
      </c>
      <c r="G217" s="42">
        <v>-2.755225913192477E-3</v>
      </c>
      <c r="H217" s="55">
        <v>-6.8728792877620643E-3</v>
      </c>
      <c r="J217" s="73">
        <f t="shared" si="3"/>
        <v>-0.95584496221381765</v>
      </c>
    </row>
    <row r="218" spans="1:10" x14ac:dyDescent="0.35">
      <c r="A218">
        <v>163.60000600000001</v>
      </c>
      <c r="B218">
        <v>73.449996999999996</v>
      </c>
      <c r="G218" s="42">
        <v>-8.3728252317958843E-2</v>
      </c>
      <c r="H218" s="55">
        <v>1.0974087959670295E-2</v>
      </c>
      <c r="J218" s="73">
        <f t="shared" si="3"/>
        <v>-12.891895853872061</v>
      </c>
    </row>
    <row r="219" spans="1:10" x14ac:dyDescent="0.35">
      <c r="A219">
        <v>156.85000600000001</v>
      </c>
      <c r="B219">
        <v>73.300003000000004</v>
      </c>
      <c r="G219" s="42">
        <v>-6.6692901438900401E-4</v>
      </c>
      <c r="H219" s="55">
        <v>-2.2767467632650692E-2</v>
      </c>
      <c r="J219" s="73">
        <f t="shared" si="3"/>
        <v>-1.7734632656841882</v>
      </c>
    </row>
    <row r="220" spans="1:10" x14ac:dyDescent="0.35">
      <c r="A220">
        <v>151.85000600000001</v>
      </c>
      <c r="B220">
        <v>71.949996999999996</v>
      </c>
      <c r="G220" s="42">
        <v>6.6692901438909812E-4</v>
      </c>
      <c r="H220" s="55">
        <v>-9.1133051463333052E-3</v>
      </c>
      <c r="J220" s="73">
        <f t="shared" si="3"/>
        <v>-0.55442910310220717</v>
      </c>
    </row>
    <row r="221" spans="1:10" x14ac:dyDescent="0.35">
      <c r="A221">
        <v>153.60000600000001</v>
      </c>
      <c r="B221">
        <v>71.599997999999999</v>
      </c>
      <c r="G221" s="42">
        <v>2.599256078740695E-2</v>
      </c>
      <c r="H221" s="55">
        <v>2.8128992417823097E-3</v>
      </c>
      <c r="J221" s="73">
        <f t="shared" si="3"/>
        <v>4.1938610729868868</v>
      </c>
    </row>
    <row r="222" spans="1:10" x14ac:dyDescent="0.35">
      <c r="A222">
        <v>154.800003</v>
      </c>
      <c r="B222">
        <v>71.550003000000004</v>
      </c>
      <c r="G222" s="42">
        <v>-1.8024410979500222E-2</v>
      </c>
      <c r="H222" s="55">
        <v>-4.2223145362715216E-3</v>
      </c>
      <c r="J222" s="73">
        <f t="shared" si="3"/>
        <v>-3.0922854914370381</v>
      </c>
    </row>
    <row r="223" spans="1:10" x14ac:dyDescent="0.35">
      <c r="A223">
        <v>154.199997</v>
      </c>
      <c r="B223">
        <v>71.25</v>
      </c>
      <c r="G223" s="42">
        <v>5.2770769421137866E-3</v>
      </c>
      <c r="H223" s="55">
        <v>-1.8505923142084831E-2</v>
      </c>
      <c r="J223" s="73">
        <f t="shared" si="3"/>
        <v>-0.50482177523082916</v>
      </c>
    </row>
    <row r="224" spans="1:10" x14ac:dyDescent="0.35">
      <c r="A224">
        <v>152.85000600000001</v>
      </c>
      <c r="B224">
        <v>70.900002000000001</v>
      </c>
      <c r="G224" s="42">
        <v>6.2305301363828908E-3</v>
      </c>
      <c r="H224" s="55">
        <v>1.7094504467813212E-2</v>
      </c>
      <c r="J224" s="73">
        <f t="shared" si="3"/>
        <v>2.1643369696862713</v>
      </c>
    </row>
    <row r="225" spans="1:10" x14ac:dyDescent="0.35">
      <c r="A225">
        <v>155.550003</v>
      </c>
      <c r="B225">
        <v>73.199996999999996</v>
      </c>
      <c r="G225" s="42">
        <v>2.2944958997548708E-2</v>
      </c>
      <c r="H225" s="55">
        <v>2.7169862979047388E-2</v>
      </c>
      <c r="J225" s="73">
        <f t="shared" si="3"/>
        <v>5.5579223294602587</v>
      </c>
    </row>
    <row r="226" spans="1:10" x14ac:dyDescent="0.35">
      <c r="A226">
        <v>158.14999399999999</v>
      </c>
      <c r="B226">
        <v>75.5</v>
      </c>
      <c r="G226" s="42">
        <v>1.2771202369042023E-3</v>
      </c>
      <c r="H226" s="55">
        <v>2.242706266916427E-2</v>
      </c>
      <c r="J226" s="73">
        <f t="shared" si="3"/>
        <v>1.8952197893255804</v>
      </c>
    </row>
    <row r="227" spans="1:10" x14ac:dyDescent="0.35">
      <c r="A227">
        <v>158.699997</v>
      </c>
      <c r="B227">
        <v>75.699996999999996</v>
      </c>
      <c r="G227" s="42">
        <v>-6.3830834623383173E-4</v>
      </c>
      <c r="H227" s="55">
        <v>-8.0971964639337674E-3</v>
      </c>
      <c r="J227" s="73">
        <f t="shared" si="3"/>
        <v>-0.71425728066058092</v>
      </c>
    </row>
    <row r="228" spans="1:10" x14ac:dyDescent="0.35">
      <c r="A228">
        <v>156.85000600000001</v>
      </c>
      <c r="B228">
        <v>74.300003000000004</v>
      </c>
      <c r="G228" s="42">
        <v>-1.6742219457249113E-2</v>
      </c>
      <c r="H228" s="55">
        <v>-7.4805243596559028E-3</v>
      </c>
      <c r="J228" s="73">
        <f t="shared" si="3"/>
        <v>-3.1818202046868471</v>
      </c>
    </row>
    <row r="229" spans="1:10" x14ac:dyDescent="0.35">
      <c r="A229">
        <v>155.60000600000001</v>
      </c>
      <c r="B229">
        <v>76</v>
      </c>
      <c r="G229" s="42">
        <v>1.5783848525806408E-2</v>
      </c>
      <c r="H229" s="55">
        <v>-3.418806748785609E-3</v>
      </c>
      <c r="J229" s="73">
        <f t="shared" si="3"/>
        <v>2.1961376124108622</v>
      </c>
    </row>
    <row r="230" spans="1:10" x14ac:dyDescent="0.35">
      <c r="A230">
        <v>162.25</v>
      </c>
      <c r="B230">
        <v>74.349997999999999</v>
      </c>
      <c r="G230" s="42">
        <v>1.868027777552413E-2</v>
      </c>
      <c r="H230" s="55">
        <v>-6.8728792877620643E-3</v>
      </c>
      <c r="J230" s="73">
        <f t="shared" si="3"/>
        <v>2.5198765077794394</v>
      </c>
    </row>
    <row r="231" spans="1:10" x14ac:dyDescent="0.35">
      <c r="A231">
        <v>159.699997</v>
      </c>
      <c r="B231">
        <v>79.400002000000001</v>
      </c>
      <c r="G231" s="42">
        <v>-1.5170923366651498E-2</v>
      </c>
      <c r="H231" s="55">
        <v>8.4594691339741707E-2</v>
      </c>
      <c r="J231" s="73">
        <f t="shared" si="3"/>
        <v>4.2940222454233998</v>
      </c>
    </row>
    <row r="232" spans="1:10" x14ac:dyDescent="0.35">
      <c r="A232">
        <v>159.25</v>
      </c>
      <c r="B232">
        <v>79.349997999999999</v>
      </c>
      <c r="G232" s="42">
        <v>0</v>
      </c>
      <c r="H232" s="55">
        <v>-1.2113696182795043E-2</v>
      </c>
      <c r="J232" s="73">
        <f t="shared" si="3"/>
        <v>-0.96122176787739433</v>
      </c>
    </row>
    <row r="233" spans="1:10" x14ac:dyDescent="0.35">
      <c r="A233">
        <v>157</v>
      </c>
      <c r="B233">
        <v>78.599997999999999</v>
      </c>
      <c r="G233" s="42">
        <v>-3.7311708437357261E-2</v>
      </c>
      <c r="H233" s="55">
        <v>-2.5690059582321591E-3</v>
      </c>
      <c r="J233" s="73">
        <f t="shared" si="3"/>
        <v>-6.0598620878441256</v>
      </c>
    </row>
    <row r="234" spans="1:10" x14ac:dyDescent="0.35">
      <c r="A234">
        <v>153.699997</v>
      </c>
      <c r="B234">
        <v>80.099997999999999</v>
      </c>
      <c r="G234" s="42">
        <v>-3.6698256760261574E-2</v>
      </c>
      <c r="H234" s="55">
        <v>2.7277326744174317E-2</v>
      </c>
      <c r="J234" s="73">
        <f t="shared" si="3"/>
        <v>-3.4556081363037245</v>
      </c>
    </row>
    <row r="235" spans="1:10" x14ac:dyDescent="0.35">
      <c r="A235">
        <v>147.699997</v>
      </c>
      <c r="B235">
        <v>85.150002000000001</v>
      </c>
      <c r="G235" s="42">
        <v>2.1710465794769908E-2</v>
      </c>
      <c r="H235" s="55">
        <v>6.3638552793141692E-2</v>
      </c>
      <c r="J235" s="73">
        <f t="shared" si="3"/>
        <v>8.6254586303692378</v>
      </c>
    </row>
    <row r="236" spans="1:10" x14ac:dyDescent="0.35">
      <c r="A236">
        <v>155.85000600000001</v>
      </c>
      <c r="B236">
        <v>87.300003000000004</v>
      </c>
      <c r="G236" s="42">
        <v>3.3006296468170077E-2</v>
      </c>
      <c r="H236" s="55">
        <v>-3.1616137256024107E-2</v>
      </c>
      <c r="J236" s="73">
        <f t="shared" si="3"/>
        <v>2.3839426253027689</v>
      </c>
    </row>
    <row r="237" spans="1:10" x14ac:dyDescent="0.35">
      <c r="A237">
        <v>156</v>
      </c>
      <c r="B237">
        <v>83.400002000000001</v>
      </c>
      <c r="G237" s="42">
        <v>-1.1428695823622744E-2</v>
      </c>
      <c r="H237" s="55">
        <v>-5.2889463920372699E-2</v>
      </c>
      <c r="J237" s="73">
        <f t="shared" si="3"/>
        <v>-6.1938579452231588</v>
      </c>
    </row>
    <row r="238" spans="1:10" x14ac:dyDescent="0.35">
      <c r="A238">
        <v>152.25</v>
      </c>
      <c r="B238">
        <v>79.400002000000001</v>
      </c>
      <c r="G238" s="42">
        <v>-4.8790164169432056E-2</v>
      </c>
      <c r="H238" s="55">
        <v>-8.1854812868610627E-2</v>
      </c>
      <c r="J238" s="73">
        <f t="shared" si="3"/>
        <v>-13.927574800273341</v>
      </c>
    </row>
    <row r="239" spans="1:10" x14ac:dyDescent="0.35">
      <c r="A239">
        <v>146.050003</v>
      </c>
      <c r="B239">
        <v>73</v>
      </c>
      <c r="G239" s="42">
        <v>-1.1444508235598227E-2</v>
      </c>
      <c r="H239" s="55">
        <v>-2.8131251041778403E-2</v>
      </c>
      <c r="J239" s="73">
        <f t="shared" si="3"/>
        <v>-3.7250517881924692</v>
      </c>
    </row>
    <row r="240" spans="1:10" x14ac:dyDescent="0.35">
      <c r="A240">
        <v>147.75</v>
      </c>
      <c r="B240">
        <v>73.25</v>
      </c>
      <c r="G240" s="42">
        <v>-6.6492773419331739E-3</v>
      </c>
      <c r="H240" s="55">
        <v>1.2052595812879015E-2</v>
      </c>
      <c r="J240" s="73">
        <f t="shared" si="3"/>
        <v>-9.9578083977238552E-2</v>
      </c>
    </row>
    <row r="241" spans="1:10" x14ac:dyDescent="0.35">
      <c r="A241">
        <v>143.64999399999999</v>
      </c>
      <c r="B241">
        <v>72.150002000000001</v>
      </c>
      <c r="G241" s="42">
        <v>-1.3432468069242549E-2</v>
      </c>
      <c r="H241" s="55">
        <v>3.5174149603449546E-3</v>
      </c>
      <c r="J241" s="73">
        <f t="shared" si="3"/>
        <v>-1.6757924611281652</v>
      </c>
    </row>
    <row r="242" spans="1:10" x14ac:dyDescent="0.35">
      <c r="A242">
        <v>144.64999399999999</v>
      </c>
      <c r="B242">
        <v>72.400002000000001</v>
      </c>
      <c r="G242" s="42">
        <v>2.4605810802200194E-2</v>
      </c>
      <c r="H242" s="55">
        <v>2.8051210736450378E-3</v>
      </c>
      <c r="J242" s="73">
        <f t="shared" si="3"/>
        <v>3.7623211562455361</v>
      </c>
    </row>
    <row r="243" spans="1:10" x14ac:dyDescent="0.35">
      <c r="A243">
        <v>146.85000600000001</v>
      </c>
      <c r="B243">
        <v>72.25</v>
      </c>
      <c r="G243" s="42">
        <v>1.2422540574688752E-2</v>
      </c>
      <c r="H243" s="55">
        <v>-7.7329594487058539E-3</v>
      </c>
      <c r="J243" s="73">
        <f t="shared" si="3"/>
        <v>1.2655438377592889</v>
      </c>
    </row>
    <row r="244" spans="1:10" x14ac:dyDescent="0.35">
      <c r="A244">
        <v>145.85000600000001</v>
      </c>
      <c r="B244">
        <v>71.699996999999996</v>
      </c>
      <c r="G244" s="42">
        <v>-5.5020977301148818E-3</v>
      </c>
      <c r="H244" s="55">
        <v>-2.0678041576834748E-2</v>
      </c>
      <c r="J244" s="73">
        <f t="shared" si="3"/>
        <v>-2.2850965059747685</v>
      </c>
    </row>
    <row r="245" spans="1:10" x14ac:dyDescent="0.35">
      <c r="A245">
        <v>146.25</v>
      </c>
      <c r="B245">
        <v>70.349997999999999</v>
      </c>
      <c r="G245" s="42">
        <v>1.3698844358161927E-2</v>
      </c>
      <c r="H245" s="55">
        <v>-4.7961975535922075E-2</v>
      </c>
      <c r="J245" s="73">
        <f t="shared" si="3"/>
        <v>-1.3706688956469848</v>
      </c>
    </row>
    <row r="246" spans="1:10" x14ac:dyDescent="0.35">
      <c r="A246">
        <v>150.35000600000001</v>
      </c>
      <c r="B246">
        <v>69.300003000000004</v>
      </c>
      <c r="G246" s="42">
        <v>1.6863806052004725E-2</v>
      </c>
      <c r="H246" s="55">
        <v>2.7582784380826401E-2</v>
      </c>
      <c r="J246" s="73">
        <f t="shared" si="3"/>
        <v>4.4469603814413698</v>
      </c>
    </row>
    <row r="247" spans="1:10" x14ac:dyDescent="0.35">
      <c r="A247">
        <v>149.89999399999999</v>
      </c>
      <c r="B247">
        <v>71.650002000000001</v>
      </c>
      <c r="G247" s="42">
        <v>-2.197890671877523E-2</v>
      </c>
      <c r="H247" s="55">
        <v>2.6842351894079207E-2</v>
      </c>
      <c r="J247" s="73">
        <f t="shared" si="3"/>
        <v>-1.3713834183754874</v>
      </c>
    </row>
    <row r="248" spans="1:10" x14ac:dyDescent="0.35">
      <c r="A248">
        <v>148</v>
      </c>
      <c r="B248">
        <v>70.75</v>
      </c>
      <c r="G248" s="42">
        <v>6.8610903799451606E-3</v>
      </c>
      <c r="H248" s="55">
        <v>1.4419860944178966E-2</v>
      </c>
      <c r="J248" s="73">
        <f t="shared" si="3"/>
        <v>2.0356465380325455</v>
      </c>
    </row>
  </sheetData>
  <sheetProtection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09FE8-897F-4F1B-AD04-B0CC5EF24AD2}">
  <dimension ref="A1:K247"/>
  <sheetViews>
    <sheetView tabSelected="1" topLeftCell="B1" workbookViewId="0">
      <selection activeCell="J12" sqref="J12"/>
    </sheetView>
  </sheetViews>
  <sheetFormatPr defaultRowHeight="14.5" x14ac:dyDescent="0.35"/>
  <cols>
    <col min="5" max="5" width="29.26953125" style="66" customWidth="1"/>
    <col min="6" max="6" width="31.90625" customWidth="1"/>
    <col min="8" max="8" width="20.453125" customWidth="1"/>
    <col min="9" max="9" width="6.08984375" customWidth="1"/>
    <col min="10" max="10" width="28.36328125" customWidth="1"/>
    <col min="11" max="11" width="13.08984375" customWidth="1"/>
  </cols>
  <sheetData>
    <row r="1" spans="1:11" x14ac:dyDescent="0.35">
      <c r="A1" s="11" t="s">
        <v>6</v>
      </c>
      <c r="B1" s="11" t="s">
        <v>8</v>
      </c>
      <c r="E1" s="28" t="s">
        <v>46</v>
      </c>
      <c r="F1" s="54" t="s">
        <v>51</v>
      </c>
      <c r="H1" s="74" t="s">
        <v>48</v>
      </c>
    </row>
    <row r="2" spans="1:11" x14ac:dyDescent="0.35">
      <c r="A2">
        <v>1388</v>
      </c>
      <c r="B2">
        <v>107.900002</v>
      </c>
      <c r="E2" s="29">
        <v>7.2332733714302591E-4</v>
      </c>
      <c r="F2" s="55">
        <v>9.3502320113134658E-3</v>
      </c>
      <c r="H2" s="75">
        <f>(A2*E2)+(B2*F2)</f>
        <v>2.0128683966757071</v>
      </c>
    </row>
    <row r="3" spans="1:11" x14ac:dyDescent="0.35">
      <c r="A3">
        <v>1394.9499510000001</v>
      </c>
      <c r="B3">
        <v>105.25</v>
      </c>
      <c r="E3" s="29">
        <v>7.2448019143642238E-4</v>
      </c>
      <c r="F3" s="55">
        <v>9.6946952288702558E-3</v>
      </c>
      <c r="H3" s="75">
        <f t="shared" ref="H3:H66" si="0">(A3*E3)+(B3*F3)</f>
        <v>2.0309802803833028</v>
      </c>
    </row>
    <row r="4" spans="1:11" x14ac:dyDescent="0.35">
      <c r="A4">
        <v>1416.8000489999999</v>
      </c>
      <c r="B4">
        <v>107.300003</v>
      </c>
      <c r="E4" s="29">
        <v>7.1250448329549995E-4</v>
      </c>
      <c r="F4" s="55">
        <v>9.7182492800312152E-3</v>
      </c>
      <c r="H4" s="75">
        <f t="shared" si="0"/>
        <v>2.0522445637478812</v>
      </c>
    </row>
    <row r="5" spans="1:11" x14ac:dyDescent="0.35">
      <c r="A5">
        <v>1445</v>
      </c>
      <c r="B5">
        <v>106.25</v>
      </c>
      <c r="E5" s="29">
        <v>7.0516892910429528E-4</v>
      </c>
      <c r="F5" s="55">
        <v>9.6712550781100533E-3</v>
      </c>
      <c r="H5" s="75">
        <f t="shared" si="0"/>
        <v>2.0465399546048997</v>
      </c>
      <c r="J5" s="76" t="s">
        <v>52</v>
      </c>
      <c r="K5" s="76">
        <f>AVERAGE(H2:H247)</f>
        <v>2.0350073729570819</v>
      </c>
    </row>
    <row r="6" spans="1:11" x14ac:dyDescent="0.35">
      <c r="A6">
        <v>1439.6999510000001</v>
      </c>
      <c r="B6">
        <v>105</v>
      </c>
      <c r="E6" s="29">
        <v>6.9710703415573443E-4</v>
      </c>
      <c r="F6" s="55">
        <v>9.7277028841252933E-3</v>
      </c>
      <c r="H6" s="75">
        <f t="shared" si="0"/>
        <v>2.0250337657489221</v>
      </c>
      <c r="J6" s="76" t="s">
        <v>50</v>
      </c>
      <c r="K6" s="76">
        <f>_xlfn.VAR.S(H2:H247)</f>
        <v>4.7771684956191181E-4</v>
      </c>
    </row>
    <row r="7" spans="1:11" x14ac:dyDescent="0.35">
      <c r="A7">
        <v>1423.849976</v>
      </c>
      <c r="B7">
        <v>100.75</v>
      </c>
      <c r="E7" s="29">
        <v>7.0571633133594566E-4</v>
      </c>
      <c r="F7" s="55">
        <v>9.9751450568195243E-3</v>
      </c>
      <c r="H7" s="75">
        <f t="shared" si="0"/>
        <v>2.0098300459100615</v>
      </c>
    </row>
    <row r="8" spans="1:11" x14ac:dyDescent="0.35">
      <c r="A8">
        <v>1384.8000489999999</v>
      </c>
      <c r="B8">
        <v>90.199996999999996</v>
      </c>
      <c r="E8" s="29">
        <v>7.223867717185699E-4</v>
      </c>
      <c r="F8" s="55">
        <v>1.1834457647002798E-2</v>
      </c>
      <c r="H8" s="75">
        <f t="shared" si="0"/>
        <v>2.0678292811291068</v>
      </c>
    </row>
    <row r="9" spans="1:11" x14ac:dyDescent="0.35">
      <c r="A9">
        <v>1380.9499510000001</v>
      </c>
      <c r="B9">
        <v>97.75</v>
      </c>
      <c r="E9" s="29">
        <v>7.3152892801362185E-4</v>
      </c>
      <c r="F9" s="55">
        <v>1.1255043093086281E-2</v>
      </c>
      <c r="H9" s="75">
        <f t="shared" si="0"/>
        <v>2.1103852996446779</v>
      </c>
    </row>
    <row r="10" spans="1:11" x14ac:dyDescent="0.35">
      <c r="A10">
        <v>1404</v>
      </c>
      <c r="B10">
        <v>99.449996999999996</v>
      </c>
      <c r="E10" s="29">
        <v>7.1999425870783885E-4</v>
      </c>
      <c r="F10" s="55">
        <v>1.0152371464017908E-2</v>
      </c>
      <c r="H10" s="75">
        <f t="shared" si="0"/>
        <v>2.0205252508652722</v>
      </c>
      <c r="J10" s="77" t="s">
        <v>53</v>
      </c>
      <c r="K10" s="76">
        <f>CORREL(A2:A247,B2:B247)</f>
        <v>-8.8399752805904064E-2</v>
      </c>
    </row>
    <row r="11" spans="1:11" x14ac:dyDescent="0.35">
      <c r="A11">
        <v>1421</v>
      </c>
      <c r="B11">
        <v>97.5</v>
      </c>
      <c r="E11" s="29">
        <v>7.1199718208978208E-4</v>
      </c>
      <c r="F11" s="55">
        <v>1.0443959161083314E-2</v>
      </c>
      <c r="H11" s="75">
        <f t="shared" si="0"/>
        <v>2.0300340139552033</v>
      </c>
    </row>
    <row r="12" spans="1:11" x14ac:dyDescent="0.35">
      <c r="A12">
        <v>1434.75</v>
      </c>
      <c r="B12">
        <v>97.400002000000001</v>
      </c>
      <c r="E12" s="29">
        <v>7.0395269916734965E-4</v>
      </c>
      <c r="F12" s="55">
        <v>1.041676085825558E-2</v>
      </c>
      <c r="H12" s="75">
        <f t="shared" si="0"/>
        <v>2.02458866355797</v>
      </c>
    </row>
    <row r="13" spans="1:11" x14ac:dyDescent="0.35">
      <c r="A13">
        <v>1439.900024</v>
      </c>
      <c r="B13">
        <v>97.449996999999996</v>
      </c>
      <c r="E13" s="29">
        <v>6.9473393326908691E-4</v>
      </c>
      <c r="F13" s="55">
        <v>1.0593319177225991E-2</v>
      </c>
      <c r="H13" s="75">
        <f t="shared" si="0"/>
        <v>2.0326663292284879</v>
      </c>
    </row>
    <row r="14" spans="1:11" x14ac:dyDescent="0.35">
      <c r="A14">
        <v>1444</v>
      </c>
      <c r="B14">
        <v>96.199996999999996</v>
      </c>
      <c r="E14" s="29">
        <v>6.9710703415573443E-4</v>
      </c>
      <c r="F14" s="55">
        <v>1.0638398205055797E-2</v>
      </c>
      <c r="H14" s="75">
        <f t="shared" si="0"/>
        <v>2.0300364327320537</v>
      </c>
    </row>
    <row r="15" spans="1:11" x14ac:dyDescent="0.35">
      <c r="A15">
        <v>1443</v>
      </c>
      <c r="B15">
        <v>95.699996999999996</v>
      </c>
      <c r="E15" s="29">
        <v>6.9468568267841348E-4</v>
      </c>
      <c r="F15" s="55">
        <v>1.0587711735122676E-2</v>
      </c>
      <c r="H15" s="75">
        <f t="shared" si="0"/>
        <v>2.0156754213930554</v>
      </c>
    </row>
    <row r="16" spans="1:11" x14ac:dyDescent="0.35">
      <c r="A16">
        <v>1438</v>
      </c>
      <c r="B16">
        <v>97.199996999999996</v>
      </c>
      <c r="E16" s="29">
        <v>6.9565220196713979E-4</v>
      </c>
      <c r="F16" s="55">
        <v>1.0362787035546658E-2</v>
      </c>
      <c r="H16" s="75">
        <f t="shared" si="0"/>
        <v>2.007610735195521</v>
      </c>
    </row>
    <row r="17" spans="1:8" x14ac:dyDescent="0.35">
      <c r="A17">
        <v>1430.75</v>
      </c>
      <c r="B17">
        <v>95.349997999999999</v>
      </c>
      <c r="E17" s="29">
        <v>7.0487070976399358E-4</v>
      </c>
      <c r="F17" s="55">
        <v>1.0810916104215676E-2</v>
      </c>
      <c r="H17" s="75">
        <f t="shared" si="0"/>
        <v>2.0393145969099664</v>
      </c>
    </row>
    <row r="18" spans="1:8" x14ac:dyDescent="0.35">
      <c r="A18">
        <v>1440</v>
      </c>
      <c r="B18">
        <v>95.5</v>
      </c>
      <c r="E18" s="29">
        <v>6.9710703415573443E-4</v>
      </c>
      <c r="F18" s="55">
        <v>1.0655402053904832E-2</v>
      </c>
      <c r="H18" s="75">
        <f t="shared" si="0"/>
        <v>2.0214250253321691</v>
      </c>
    </row>
    <row r="19" spans="1:8" x14ac:dyDescent="0.35">
      <c r="A19">
        <v>1432.599976</v>
      </c>
      <c r="B19">
        <v>95.099997999999999</v>
      </c>
      <c r="E19" s="29">
        <v>6.9832405072478034E-4</v>
      </c>
      <c r="F19" s="55">
        <v>1.0644060385837885E-2</v>
      </c>
      <c r="H19" s="75">
        <f t="shared" si="0"/>
        <v>2.0126691397136049</v>
      </c>
    </row>
    <row r="20" spans="1:8" x14ac:dyDescent="0.35">
      <c r="A20">
        <v>1442</v>
      </c>
      <c r="B20">
        <v>94.949996999999996</v>
      </c>
      <c r="E20" s="29">
        <v>6.9856796414006529E-4</v>
      </c>
      <c r="F20" s="55">
        <v>1.064972768982241E-2</v>
      </c>
      <c r="H20" s="75">
        <f t="shared" si="0"/>
        <v>2.0185266164894289</v>
      </c>
    </row>
    <row r="21" spans="1:8" x14ac:dyDescent="0.35">
      <c r="A21">
        <v>1464.900024</v>
      </c>
      <c r="B21">
        <v>94.349997999999999</v>
      </c>
      <c r="E21" s="29">
        <v>6.8989309393764674E-4</v>
      </c>
      <c r="F21" s="55">
        <v>1.0655402053904832E-2</v>
      </c>
      <c r="H21" s="75">
        <f t="shared" si="0"/>
        <v>2.0159615723418098</v>
      </c>
    </row>
    <row r="22" spans="1:8" x14ac:dyDescent="0.35">
      <c r="A22">
        <v>1487.6999510000001</v>
      </c>
      <c r="B22">
        <v>95.650002000000001</v>
      </c>
      <c r="E22" s="29">
        <v>6.8872900118926918E-4</v>
      </c>
      <c r="F22" s="55">
        <v>1.0752791776261697E-2</v>
      </c>
      <c r="H22" s="75">
        <f t="shared" si="0"/>
        <v>2.0531266562265698</v>
      </c>
    </row>
    <row r="23" spans="1:8" x14ac:dyDescent="0.35">
      <c r="A23">
        <v>1496.900024</v>
      </c>
      <c r="B23">
        <v>94.75</v>
      </c>
      <c r="E23" s="29">
        <v>6.7006165996635067E-4</v>
      </c>
      <c r="F23" s="55">
        <v>1.064972768982241E-2</v>
      </c>
      <c r="H23" s="75">
        <f t="shared" si="0"/>
        <v>2.0120770134957837</v>
      </c>
    </row>
    <row r="24" spans="1:8" x14ac:dyDescent="0.35">
      <c r="A24">
        <v>1488</v>
      </c>
      <c r="B24">
        <v>92.949996999999996</v>
      </c>
      <c r="E24" s="29">
        <v>6.7997145630213293E-4</v>
      </c>
      <c r="F24" s="55">
        <v>1.0851978210121677E-2</v>
      </c>
      <c r="H24" s="75">
        <f t="shared" si="0"/>
        <v>2.020488869052449</v>
      </c>
    </row>
    <row r="25" spans="1:8" x14ac:dyDescent="0.35">
      <c r="A25">
        <v>1471.650024</v>
      </c>
      <c r="B25">
        <v>91.900002000000001</v>
      </c>
      <c r="E25" s="29">
        <v>6.8092064209443449E-4</v>
      </c>
      <c r="F25" s="55">
        <v>1.0947017058631124E-2</v>
      </c>
      <c r="H25" s="75">
        <f t="shared" si="0"/>
        <v>2.0081077688626046</v>
      </c>
    </row>
    <row r="26" spans="1:8" x14ac:dyDescent="0.35">
      <c r="A26">
        <v>1502.849976</v>
      </c>
      <c r="B26">
        <v>90.5</v>
      </c>
      <c r="E26" s="29">
        <v>6.8054989945730434E-4</v>
      </c>
      <c r="F26" s="55">
        <v>1.1154605091323787E-2</v>
      </c>
      <c r="H26" s="75">
        <f t="shared" si="0"/>
        <v>2.0322561608310146</v>
      </c>
    </row>
    <row r="27" spans="1:8" x14ac:dyDescent="0.35">
      <c r="A27">
        <v>1511.650024</v>
      </c>
      <c r="B27">
        <v>91.199996999999996</v>
      </c>
      <c r="E27" s="29">
        <v>6.7055589392681807E-4</v>
      </c>
      <c r="F27" s="55">
        <v>1.1383162444795475E-2</v>
      </c>
      <c r="H27" s="75">
        <f t="shared" si="0"/>
        <v>2.0517902139636757</v>
      </c>
    </row>
    <row r="28" spans="1:8" x14ac:dyDescent="0.35">
      <c r="A28">
        <v>1501</v>
      </c>
      <c r="B28">
        <v>93.699996999999996</v>
      </c>
      <c r="E28" s="29">
        <v>6.6644454316044683E-4</v>
      </c>
      <c r="F28" s="55">
        <v>1.1142176553241803E-2</v>
      </c>
      <c r="H28" s="75">
        <f t="shared" si="0"/>
        <v>2.044355168896058</v>
      </c>
    </row>
    <row r="29" spans="1:8" x14ac:dyDescent="0.35">
      <c r="A29">
        <v>1494.349976</v>
      </c>
      <c r="B29">
        <v>93.5</v>
      </c>
      <c r="E29" s="29">
        <v>6.7046599896778368E-4</v>
      </c>
      <c r="F29" s="55">
        <v>1.1019395249610479E-2</v>
      </c>
      <c r="H29" s="75">
        <f t="shared" si="0"/>
        <v>2.0322243053049034</v>
      </c>
    </row>
    <row r="30" spans="1:8" x14ac:dyDescent="0.35">
      <c r="A30">
        <v>1467.900024</v>
      </c>
      <c r="B30">
        <v>90.150002000000001</v>
      </c>
      <c r="E30" s="29">
        <v>6.8147745832458195E-4</v>
      </c>
      <c r="F30" s="55">
        <v>1.1280435210770988E-2</v>
      </c>
      <c r="H30" s="75">
        <f t="shared" si="0"/>
        <v>2.0172720342419881</v>
      </c>
    </row>
    <row r="31" spans="1:8" x14ac:dyDescent="0.35">
      <c r="A31">
        <v>1481</v>
      </c>
      <c r="B31">
        <v>88.849997999999999</v>
      </c>
      <c r="E31" s="29">
        <v>6.827803190193369E-4</v>
      </c>
      <c r="F31" s="55">
        <v>1.1415649344313664E-2</v>
      </c>
      <c r="H31" s="75">
        <f t="shared" si="0"/>
        <v>2.0254780738786087</v>
      </c>
    </row>
    <row r="32" spans="1:8" x14ac:dyDescent="0.35">
      <c r="A32">
        <v>1471.900024</v>
      </c>
      <c r="B32">
        <v>85.699996999999996</v>
      </c>
      <c r="E32" s="29">
        <v>6.8143103147919428E-4</v>
      </c>
      <c r="F32" s="55">
        <v>1.1737224359017437E-2</v>
      </c>
      <c r="H32" s="75">
        <f t="shared" si="0"/>
        <v>2.0088784439446918</v>
      </c>
    </row>
    <row r="33" spans="1:8" x14ac:dyDescent="0.35">
      <c r="A33">
        <v>1401.3000489999999</v>
      </c>
      <c r="B33">
        <v>83.800003000000004</v>
      </c>
      <c r="E33" s="29">
        <v>7.1973515610657525E-4</v>
      </c>
      <c r="F33" s="55">
        <v>1.2330612761570495E-2</v>
      </c>
      <c r="H33" s="75">
        <f t="shared" si="0"/>
        <v>2.0418702959306123</v>
      </c>
    </row>
    <row r="34" spans="1:8" x14ac:dyDescent="0.35">
      <c r="A34">
        <v>1408.75</v>
      </c>
      <c r="B34">
        <v>84.5</v>
      </c>
      <c r="E34" s="29">
        <v>7.18984836850711E-4</v>
      </c>
      <c r="F34" s="55">
        <v>1.2173004554191269E-2</v>
      </c>
      <c r="H34" s="75">
        <f t="shared" si="0"/>
        <v>2.0414887737426013</v>
      </c>
    </row>
    <row r="35" spans="1:8" x14ac:dyDescent="0.35">
      <c r="A35">
        <v>1482.5</v>
      </c>
      <c r="B35">
        <v>85.699996999999996</v>
      </c>
      <c r="E35" s="29">
        <v>7.0934565840110729E-4</v>
      </c>
      <c r="F35" s="55">
        <v>1.2077441052173895E-2</v>
      </c>
      <c r="H35" s="75">
        <f t="shared" si="0"/>
        <v>2.0866416005186212</v>
      </c>
    </row>
    <row r="36" spans="1:8" x14ac:dyDescent="0.35">
      <c r="A36">
        <v>1578.5</v>
      </c>
      <c r="B36">
        <v>87.099997999999999</v>
      </c>
      <c r="E36" s="29">
        <v>6.6644454316044683E-4</v>
      </c>
      <c r="F36" s="55">
        <v>1.1757924578861956E-2</v>
      </c>
      <c r="H36" s="75">
        <f t="shared" si="0"/>
        <v>2.0760979186817927</v>
      </c>
    </row>
    <row r="37" spans="1:8" x14ac:dyDescent="0.35">
      <c r="A37">
        <v>1581.6999510000001</v>
      </c>
      <c r="B37">
        <v>86.699996999999996</v>
      </c>
      <c r="E37" s="29">
        <v>6.3351284982256261E-4</v>
      </c>
      <c r="F37" s="55">
        <v>1.1806513005175087E-2</v>
      </c>
      <c r="H37" s="75">
        <f t="shared" si="0"/>
        <v>2.0256518856513588</v>
      </c>
    </row>
    <row r="38" spans="1:8" x14ac:dyDescent="0.35">
      <c r="A38">
        <v>1588</v>
      </c>
      <c r="B38">
        <v>88.199996999999996</v>
      </c>
      <c r="E38" s="29">
        <v>6.3877357649476125E-4</v>
      </c>
      <c r="F38" s="55">
        <v>1.1702884121794505E-2</v>
      </c>
      <c r="H38" s="75">
        <f t="shared" si="0"/>
        <v>2.0465667839073038</v>
      </c>
    </row>
    <row r="39" spans="1:8" x14ac:dyDescent="0.35">
      <c r="A39">
        <v>1618.25</v>
      </c>
      <c r="B39">
        <v>92</v>
      </c>
      <c r="E39" s="29">
        <v>6.4620357660630137E-4</v>
      </c>
      <c r="F39" s="55">
        <v>1.1299555253933466E-2</v>
      </c>
      <c r="H39" s="75">
        <f t="shared" si="0"/>
        <v>2.0852780212050259</v>
      </c>
    </row>
    <row r="40" spans="1:8" x14ac:dyDescent="0.35">
      <c r="A40">
        <v>1631.650024</v>
      </c>
      <c r="B40">
        <v>90.300003000000004</v>
      </c>
      <c r="E40" s="29">
        <v>6.1747454879452709E-4</v>
      </c>
      <c r="F40" s="55">
        <v>1.1350859926376258E-2</v>
      </c>
      <c r="H40" s="75">
        <f t="shared" si="0"/>
        <v>2.032485047764335</v>
      </c>
    </row>
    <row r="41" spans="1:8" x14ac:dyDescent="0.35">
      <c r="A41">
        <v>1628</v>
      </c>
      <c r="B41">
        <v>88.800003000000004</v>
      </c>
      <c r="E41" s="29">
        <v>6.2131098612555581E-4</v>
      </c>
      <c r="F41" s="55">
        <v>1.1325148972272386E-2</v>
      </c>
      <c r="H41" s="75">
        <f t="shared" si="0"/>
        <v>2.0171675481256397</v>
      </c>
    </row>
    <row r="42" spans="1:8" x14ac:dyDescent="0.35">
      <c r="A42">
        <v>1614.849976</v>
      </c>
      <c r="B42">
        <v>90.400002000000001</v>
      </c>
      <c r="E42" s="29">
        <v>6.2194859418581588E-4</v>
      </c>
      <c r="F42" s="55">
        <v>1.1494379425735212E-2</v>
      </c>
      <c r="H42" s="75">
        <f t="shared" si="0"/>
        <v>2.0434455954694206</v>
      </c>
    </row>
    <row r="43" spans="1:8" x14ac:dyDescent="0.35">
      <c r="A43">
        <v>1597.8000489999999</v>
      </c>
      <c r="B43">
        <v>89.699996999999996</v>
      </c>
      <c r="E43" s="29">
        <v>6.3231111812725633E-4</v>
      </c>
      <c r="F43" s="55">
        <v>1.1520864357978932E-2</v>
      </c>
      <c r="H43" s="75">
        <f t="shared" si="0"/>
        <v>2.0437282338750924</v>
      </c>
    </row>
    <row r="44" spans="1:8" x14ac:dyDescent="0.35">
      <c r="A44">
        <v>1592.5</v>
      </c>
      <c r="B44">
        <v>93.800003000000004</v>
      </c>
      <c r="E44" s="29">
        <v>6.3556630126380064E-4</v>
      </c>
      <c r="F44" s="55">
        <v>1.0718215875380376E-2</v>
      </c>
      <c r="H44" s="75">
        <f t="shared" si="0"/>
        <v>2.0175080160279295</v>
      </c>
    </row>
    <row r="45" spans="1:8" x14ac:dyDescent="0.35">
      <c r="A45">
        <v>1625</v>
      </c>
      <c r="B45">
        <v>91.550003000000004</v>
      </c>
      <c r="E45" s="29">
        <v>6.2515631881227603E-4</v>
      </c>
      <c r="F45" s="55">
        <v>1.1001210819917846E-2</v>
      </c>
      <c r="H45" s="75">
        <f t="shared" si="0"/>
        <v>2.0230399016370599</v>
      </c>
    </row>
    <row r="46" spans="1:8" x14ac:dyDescent="0.35">
      <c r="A46">
        <v>1641</v>
      </c>
      <c r="B46">
        <v>89.050003000000004</v>
      </c>
      <c r="E46" s="29">
        <v>6.1701737641750207E-4</v>
      </c>
      <c r="F46" s="55">
        <v>1.130594331175408E-2</v>
      </c>
      <c r="H46" s="75">
        <f t="shared" si="0"/>
        <v>2.0193198005306519</v>
      </c>
    </row>
    <row r="47" spans="1:8" x14ac:dyDescent="0.35">
      <c r="A47">
        <v>1621.8000489999999</v>
      </c>
      <c r="B47">
        <v>90.650002000000001</v>
      </c>
      <c r="E47" s="29">
        <v>6.1747454879452709E-4</v>
      </c>
      <c r="F47" s="55">
        <v>1.1520864357978932E-2</v>
      </c>
      <c r="H47" s="75">
        <f t="shared" si="0"/>
        <v>2.045786630583736</v>
      </c>
    </row>
    <row r="48" spans="1:8" x14ac:dyDescent="0.35">
      <c r="A48">
        <v>1605.9499510000001</v>
      </c>
      <c r="B48">
        <v>89.300003000000004</v>
      </c>
      <c r="E48" s="29">
        <v>6.228783598694913E-4</v>
      </c>
      <c r="F48" s="55">
        <v>1.1357305110012416E-2</v>
      </c>
      <c r="H48" s="75">
        <f t="shared" si="0"/>
        <v>2.0145188519073942</v>
      </c>
    </row>
    <row r="49" spans="1:8" x14ac:dyDescent="0.35">
      <c r="A49">
        <v>1564.1999510000001</v>
      </c>
      <c r="B49">
        <v>88.5</v>
      </c>
      <c r="E49" s="29">
        <v>6.4745874712435897E-4</v>
      </c>
      <c r="F49" s="55">
        <v>1.142869582362285E-2</v>
      </c>
      <c r="H49" s="75">
        <f t="shared" si="0"/>
        <v>2.024194520917066</v>
      </c>
    </row>
    <row r="50" spans="1:8" x14ac:dyDescent="0.35">
      <c r="A50">
        <v>1573.900024</v>
      </c>
      <c r="B50">
        <v>86.25</v>
      </c>
      <c r="E50" s="29">
        <v>6.4743776712113598E-4</v>
      </c>
      <c r="F50" s="55">
        <v>1.1661939747842957E-2</v>
      </c>
      <c r="H50" s="75">
        <f t="shared" si="0"/>
        <v>2.0248446204619173</v>
      </c>
    </row>
    <row r="51" spans="1:8" x14ac:dyDescent="0.35">
      <c r="A51">
        <v>1557.6999510000001</v>
      </c>
      <c r="B51">
        <v>84.75</v>
      </c>
      <c r="E51" s="29">
        <v>6.4381138550840275E-4</v>
      </c>
      <c r="F51" s="55">
        <v>1.1947573849356874E-2</v>
      </c>
      <c r="H51" s="75">
        <f t="shared" si="0"/>
        <v>2.0154218473926759</v>
      </c>
    </row>
    <row r="52" spans="1:8" x14ac:dyDescent="0.35">
      <c r="A52">
        <v>1613.9499510000001</v>
      </c>
      <c r="B52">
        <v>85.150002000000001</v>
      </c>
      <c r="E52" s="29">
        <v>6.553080182081126E-4</v>
      </c>
      <c r="F52" s="55">
        <v>1.2048338516174574E-2</v>
      </c>
      <c r="H52" s="75">
        <f t="shared" si="0"/>
        <v>2.0835503926258325</v>
      </c>
    </row>
    <row r="53" spans="1:8" x14ac:dyDescent="0.35">
      <c r="A53">
        <v>1636.25</v>
      </c>
      <c r="B53">
        <v>86.699996999999996</v>
      </c>
      <c r="E53" s="29">
        <v>6.2140750795650274E-4</v>
      </c>
      <c r="F53" s="55">
        <v>1.197619104671562E-2</v>
      </c>
      <c r="H53" s="75">
        <f t="shared" si="0"/>
        <v>2.0551137627154987</v>
      </c>
    </row>
    <row r="54" spans="1:8" x14ac:dyDescent="0.35">
      <c r="A54">
        <v>1588.900024</v>
      </c>
      <c r="B54">
        <v>84.75</v>
      </c>
      <c r="E54" s="29">
        <v>6.3029844771457326E-4</v>
      </c>
      <c r="F54" s="55">
        <v>1.2019375899185307E-2</v>
      </c>
      <c r="H54" s="75">
        <f t="shared" si="0"/>
        <v>2.0201233261568028</v>
      </c>
    </row>
    <row r="55" spans="1:8" x14ac:dyDescent="0.35">
      <c r="A55">
        <v>1572.5500489999999</v>
      </c>
      <c r="B55">
        <v>84.949996999999996</v>
      </c>
      <c r="E55" s="29">
        <v>6.3959068377979818E-4</v>
      </c>
      <c r="F55" s="55">
        <v>1.2019375899185307E-2</v>
      </c>
      <c r="H55" s="75">
        <f t="shared" si="0"/>
        <v>2.0268343076955291</v>
      </c>
    </row>
    <row r="56" spans="1:8" x14ac:dyDescent="0.35">
      <c r="A56">
        <v>1587.5</v>
      </c>
      <c r="B56">
        <v>84.900002000000001</v>
      </c>
      <c r="E56" s="29">
        <v>6.3484006138423061E-4</v>
      </c>
      <c r="F56" s="55">
        <v>1.2048338516174574E-2</v>
      </c>
      <c r="H56" s="75">
        <f t="shared" si="0"/>
        <v>2.0307125615673645</v>
      </c>
    </row>
    <row r="57" spans="1:8" x14ac:dyDescent="0.35">
      <c r="A57">
        <v>1596</v>
      </c>
      <c r="B57">
        <v>89.800003000000004</v>
      </c>
      <c r="E57" s="29">
        <v>6.3151249335910149E-4</v>
      </c>
      <c r="F57" s="55">
        <v>1.1848479563364961E-2</v>
      </c>
      <c r="H57" s="75">
        <f t="shared" si="0"/>
        <v>2.0718874397367379</v>
      </c>
    </row>
    <row r="58" spans="1:8" x14ac:dyDescent="0.35">
      <c r="A58">
        <v>1571</v>
      </c>
      <c r="B58">
        <v>90.599997999999999</v>
      </c>
      <c r="E58" s="29">
        <v>6.4597396926518958E-4</v>
      </c>
      <c r="F58" s="55">
        <v>1.1628037995119214E-2</v>
      </c>
      <c r="H58" s="75">
        <f t="shared" si="0"/>
        <v>2.0683253248173372</v>
      </c>
    </row>
    <row r="59" spans="1:8" x14ac:dyDescent="0.35">
      <c r="A59">
        <v>1545.599976</v>
      </c>
      <c r="B59">
        <v>87.949996999999996</v>
      </c>
      <c r="E59" s="29">
        <v>6.5338127120260483E-4</v>
      </c>
      <c r="F59" s="55">
        <v>1.1494379425735212E-2</v>
      </c>
      <c r="H59" s="75">
        <f t="shared" si="0"/>
        <v>2.0207967130998687</v>
      </c>
    </row>
    <row r="60" spans="1:8" x14ac:dyDescent="0.35">
      <c r="A60">
        <v>1555</v>
      </c>
      <c r="B60">
        <v>86.349997999999999</v>
      </c>
      <c r="E60" s="29">
        <v>6.487188031591277E-4</v>
      </c>
      <c r="F60" s="55">
        <v>1.1855503692126731E-2</v>
      </c>
      <c r="H60" s="75">
        <f t="shared" si="0"/>
        <v>2.0324804590165795</v>
      </c>
    </row>
    <row r="61" spans="1:8" x14ac:dyDescent="0.35">
      <c r="A61">
        <v>1565.6999510000001</v>
      </c>
      <c r="B61">
        <v>85.400002000000001</v>
      </c>
      <c r="E61" s="29">
        <v>6.4745874712435897E-4</v>
      </c>
      <c r="F61" s="55">
        <v>1.1890746804304736E-2</v>
      </c>
      <c r="H61" s="75">
        <f t="shared" si="0"/>
        <v>2.0291959295162485</v>
      </c>
    </row>
    <row r="62" spans="1:8" x14ac:dyDescent="0.35">
      <c r="A62">
        <v>1575</v>
      </c>
      <c r="B62">
        <v>85.900002000000001</v>
      </c>
      <c r="E62" s="29">
        <v>6.3633473353071057E-4</v>
      </c>
      <c r="F62" s="55">
        <v>1.1799546931155031E-2</v>
      </c>
      <c r="H62" s="75">
        <f t="shared" si="0"/>
        <v>2.0158083102961801</v>
      </c>
    </row>
    <row r="63" spans="1:8" x14ac:dyDescent="0.35">
      <c r="A63">
        <v>1600</v>
      </c>
      <c r="B63">
        <v>84.199996999999996</v>
      </c>
      <c r="E63" s="29">
        <v>6.2519539391831804E-4</v>
      </c>
      <c r="F63" s="55">
        <v>1.198336731790484E-2</v>
      </c>
      <c r="H63" s="75">
        <f t="shared" si="0"/>
        <v>2.0093121224867945</v>
      </c>
    </row>
    <row r="64" spans="1:8" x14ac:dyDescent="0.35">
      <c r="A64">
        <v>1548.400024</v>
      </c>
      <c r="B64">
        <v>83.25</v>
      </c>
      <c r="E64" s="29">
        <v>6.4603657812220604E-4</v>
      </c>
      <c r="F64" s="55">
        <v>1.2084739215071827E-2</v>
      </c>
      <c r="H64" s="75">
        <f t="shared" si="0"/>
        <v>2.0063775927240313</v>
      </c>
    </row>
    <row r="65" spans="1:8" x14ac:dyDescent="0.35">
      <c r="A65">
        <v>1540.400024</v>
      </c>
      <c r="B65">
        <v>80.599997999999999</v>
      </c>
      <c r="E65" s="29">
        <v>6.5342395445498107E-4</v>
      </c>
      <c r="F65" s="55">
        <v>1.2484556973977658E-2</v>
      </c>
      <c r="H65" s="75">
        <f t="shared" si="0"/>
        <v>2.0127895422581128</v>
      </c>
    </row>
    <row r="66" spans="1:8" x14ac:dyDescent="0.35">
      <c r="A66">
        <v>1539</v>
      </c>
      <c r="B66">
        <v>81.800003000000004</v>
      </c>
      <c r="E66" s="29">
        <v>6.5627565932164741E-4</v>
      </c>
      <c r="F66" s="55">
        <v>1.2853646907725473E-2</v>
      </c>
      <c r="H66" s="75">
        <f t="shared" si="0"/>
        <v>2.0614365953088996</v>
      </c>
    </row>
    <row r="67" spans="1:8" x14ac:dyDescent="0.35">
      <c r="A67">
        <v>1522.0500489999999</v>
      </c>
      <c r="B67">
        <v>79</v>
      </c>
      <c r="E67" s="29">
        <v>6.6170391165446939E-4</v>
      </c>
      <c r="F67" s="55">
        <v>1.2936790528630723E-2</v>
      </c>
      <c r="H67" s="75">
        <f t="shared" ref="H67:H130" si="1">(A67*E67)+(B67*F67)</f>
        <v>2.0291529229190037</v>
      </c>
    </row>
    <row r="68" spans="1:8" x14ac:dyDescent="0.35">
      <c r="A68">
        <v>1511.1999510000001</v>
      </c>
      <c r="B68">
        <v>74.300003000000004</v>
      </c>
      <c r="E68" s="29">
        <v>6.7362750947427428E-4</v>
      </c>
      <c r="F68" s="55">
        <v>1.3793322132335769E-2</v>
      </c>
      <c r="H68" s="75">
        <f t="shared" si="1"/>
        <v>2.0428297351222895</v>
      </c>
    </row>
    <row r="69" spans="1:8" x14ac:dyDescent="0.35">
      <c r="A69">
        <v>1494.900024</v>
      </c>
      <c r="B69">
        <v>77</v>
      </c>
      <c r="E69" s="29">
        <v>6.6916489645014272E-4</v>
      </c>
      <c r="F69" s="55">
        <v>1.380284220698221E-2</v>
      </c>
      <c r="H69" s="75">
        <f t="shared" si="1"/>
        <v>2.063153469700906</v>
      </c>
    </row>
    <row r="70" spans="1:8" x14ac:dyDescent="0.35">
      <c r="A70">
        <v>1507.4499510000001</v>
      </c>
      <c r="B70">
        <v>77.900002000000001</v>
      </c>
      <c r="E70" s="29">
        <v>6.8050359890461378E-4</v>
      </c>
      <c r="F70" s="55">
        <v>1.3072081567352701E-2</v>
      </c>
      <c r="H70" s="75">
        <f t="shared" si="1"/>
        <v>2.044140297065022</v>
      </c>
    </row>
    <row r="71" spans="1:8" x14ac:dyDescent="0.35">
      <c r="A71">
        <v>1506.4499510000001</v>
      </c>
      <c r="B71">
        <v>73.949996999999996</v>
      </c>
      <c r="E71" s="29">
        <v>6.7096083025529091E-4</v>
      </c>
      <c r="F71" s="55">
        <v>1.3918109542081223E-2</v>
      </c>
      <c r="H71" s="75">
        <f t="shared" si="1"/>
        <v>2.0400130687435802</v>
      </c>
    </row>
    <row r="72" spans="1:8" x14ac:dyDescent="0.35">
      <c r="A72">
        <v>1495.5500489999999</v>
      </c>
      <c r="B72">
        <v>72.550003000000004</v>
      </c>
      <c r="E72" s="29">
        <v>6.7127614314531467E-4</v>
      </c>
      <c r="F72" s="55">
        <v>1.3966707871852368E-2</v>
      </c>
      <c r="H72" s="75">
        <f t="shared" si="1"/>
        <v>2.0172117667765193</v>
      </c>
    </row>
    <row r="73" spans="1:8" x14ac:dyDescent="0.35">
      <c r="A73">
        <v>1499</v>
      </c>
      <c r="B73">
        <v>70.75</v>
      </c>
      <c r="E73" s="29">
        <v>6.6956815357222291E-4</v>
      </c>
      <c r="F73" s="55">
        <v>1.4598799421152631E-2</v>
      </c>
      <c r="H73" s="75">
        <f t="shared" si="1"/>
        <v>2.0365477212513108</v>
      </c>
    </row>
    <row r="74" spans="1:8" x14ac:dyDescent="0.35">
      <c r="A74">
        <v>1562.5500489999999</v>
      </c>
      <c r="B74">
        <v>70.099997999999999</v>
      </c>
      <c r="E74" s="29">
        <v>6.6394450805068797E-4</v>
      </c>
      <c r="F74" s="55">
        <v>1.4472033027421179E-2</v>
      </c>
      <c r="H74" s="75">
        <f t="shared" si="1"/>
        <v>2.0519360098660417</v>
      </c>
    </row>
    <row r="75" spans="1:8" x14ac:dyDescent="0.35">
      <c r="A75">
        <v>1548</v>
      </c>
      <c r="B75">
        <v>71.199996999999996</v>
      </c>
      <c r="E75" s="29">
        <v>6.4620357660630137E-4</v>
      </c>
      <c r="F75" s="55">
        <v>1.4641549349811578E-2</v>
      </c>
      <c r="H75" s="75">
        <f t="shared" si="1"/>
        <v>2.0428014063684907</v>
      </c>
    </row>
    <row r="76" spans="1:8" x14ac:dyDescent="0.35">
      <c r="A76">
        <v>1499.400024</v>
      </c>
      <c r="B76">
        <v>72.599997999999999</v>
      </c>
      <c r="E76" s="29">
        <v>6.6715592840067427E-4</v>
      </c>
      <c r="F76" s="55">
        <v>1.4347449025699963E-2</v>
      </c>
      <c r="H76" s="75">
        <f t="shared" si="1"/>
        <v>2.0419583856266326</v>
      </c>
    </row>
    <row r="77" spans="1:8" x14ac:dyDescent="0.35">
      <c r="A77">
        <v>1485</v>
      </c>
      <c r="B77">
        <v>71.199996999999996</v>
      </c>
      <c r="E77" s="29">
        <v>6.7590404736104549E-4</v>
      </c>
      <c r="F77" s="55">
        <v>1.4184634991956381E-2</v>
      </c>
      <c r="H77" s="75">
        <f t="shared" si="1"/>
        <v>2.013663479204542</v>
      </c>
    </row>
    <row r="78" spans="1:8" x14ac:dyDescent="0.35">
      <c r="A78">
        <v>1462.650024</v>
      </c>
      <c r="B78">
        <v>69.800003000000004</v>
      </c>
      <c r="E78" s="29">
        <v>6.8516617959651059E-4</v>
      </c>
      <c r="F78" s="55">
        <v>1.4652276786870415E-2</v>
      </c>
      <c r="H78" s="75">
        <f t="shared" si="1"/>
        <v>2.0248872927112096</v>
      </c>
    </row>
    <row r="79" spans="1:8" x14ac:dyDescent="0.35">
      <c r="A79">
        <v>1456.6999510000001</v>
      </c>
      <c r="B79">
        <v>72.400002000000001</v>
      </c>
      <c r="E79" s="29">
        <v>6.9502363511156091E-4</v>
      </c>
      <c r="F79" s="55">
        <v>1.4598799421152631E-2</v>
      </c>
      <c r="H79" s="75">
        <f t="shared" si="1"/>
        <v>2.069394002499902</v>
      </c>
    </row>
    <row r="80" spans="1:8" x14ac:dyDescent="0.35">
      <c r="A80">
        <v>1460.900024</v>
      </c>
      <c r="B80">
        <v>72.199996999999996</v>
      </c>
      <c r="E80" s="29">
        <v>6.8846818554148454E-4</v>
      </c>
      <c r="F80" s="55">
        <v>1.4015646781227612E-2</v>
      </c>
      <c r="H80" s="75">
        <f t="shared" si="1"/>
        <v>2.0177128443384844</v>
      </c>
    </row>
    <row r="81" spans="1:8" x14ac:dyDescent="0.35">
      <c r="A81">
        <v>1432.8000489999999</v>
      </c>
      <c r="B81">
        <v>71.449996999999996</v>
      </c>
      <c r="E81" s="29">
        <v>7.0150827149030332E-4</v>
      </c>
      <c r="F81" s="55">
        <v>1.4255408498281467E-2</v>
      </c>
      <c r="H81" s="75">
        <f t="shared" si="1"/>
        <v>2.023669980201197</v>
      </c>
    </row>
    <row r="82" spans="1:8" x14ac:dyDescent="0.35">
      <c r="A82">
        <v>1399</v>
      </c>
      <c r="B82">
        <v>69</v>
      </c>
      <c r="E82" s="29">
        <v>7.1813288544083352E-4</v>
      </c>
      <c r="F82" s="55">
        <v>1.4815085785140682E-2</v>
      </c>
      <c r="H82" s="75">
        <f t="shared" si="1"/>
        <v>2.0269088259064332</v>
      </c>
    </row>
    <row r="83" spans="1:8" x14ac:dyDescent="0.35">
      <c r="A83">
        <v>1406.4499510000001</v>
      </c>
      <c r="B83">
        <v>70.449996999999996</v>
      </c>
      <c r="E83" s="29">
        <v>7.312614585461406E-4</v>
      </c>
      <c r="F83" s="55">
        <v>1.5456258953393854E-2</v>
      </c>
      <c r="H83" s="75">
        <f t="shared" si="1"/>
        <v>2.1173760394382279</v>
      </c>
    </row>
    <row r="84" spans="1:8" x14ac:dyDescent="0.35">
      <c r="A84">
        <v>1436.6999510000001</v>
      </c>
      <c r="B84">
        <v>68.25</v>
      </c>
      <c r="E84" s="29">
        <v>7.1199718208978208E-4</v>
      </c>
      <c r="F84" s="55">
        <v>1.4815085785140682E-2</v>
      </c>
      <c r="H84" s="75">
        <f t="shared" si="1"/>
        <v>2.0340559214563796</v>
      </c>
    </row>
    <row r="85" spans="1:8" x14ac:dyDescent="0.35">
      <c r="A85">
        <v>1445</v>
      </c>
      <c r="B85">
        <v>68.199996999999996</v>
      </c>
      <c r="E85" s="29">
        <v>6.9713135672825667E-4</v>
      </c>
      <c r="F85" s="55">
        <v>1.4947960988981854E-2</v>
      </c>
      <c r="H85" s="75">
        <f t="shared" si="1"/>
        <v>2.0268057050770105</v>
      </c>
    </row>
    <row r="86" spans="1:8" x14ac:dyDescent="0.35">
      <c r="A86">
        <v>1417.6999510000001</v>
      </c>
      <c r="B86">
        <v>63</v>
      </c>
      <c r="E86" s="29">
        <v>7.1968337039364299E-4</v>
      </c>
      <c r="F86" s="55">
        <v>1.600034134644112E-2</v>
      </c>
      <c r="H86" s="75">
        <f t="shared" si="1"/>
        <v>2.0283165837683734</v>
      </c>
    </row>
    <row r="87" spans="1:8" x14ac:dyDescent="0.35">
      <c r="A87">
        <v>1426.400024</v>
      </c>
      <c r="B87">
        <v>63.400002000000001</v>
      </c>
      <c r="E87" s="29">
        <v>7.0200073082978475E-4</v>
      </c>
      <c r="F87" s="55">
        <v>1.6194685919980606E-2</v>
      </c>
      <c r="H87" s="75">
        <f t="shared" si="1"/>
        <v>2.0280769790197648</v>
      </c>
    </row>
    <row r="88" spans="1:8" x14ac:dyDescent="0.35">
      <c r="A88">
        <v>1426.8000489999999</v>
      </c>
      <c r="B88">
        <v>60.900002000000001</v>
      </c>
      <c r="E88" s="29">
        <v>7.2490035794851838E-4</v>
      </c>
      <c r="F88" s="55">
        <v>1.6653174475126674E-2</v>
      </c>
      <c r="H88" s="75">
        <f t="shared" si="1"/>
        <v>2.0484662250826267</v>
      </c>
    </row>
    <row r="89" spans="1:8" x14ac:dyDescent="0.35">
      <c r="A89">
        <v>1434.599976</v>
      </c>
      <c r="B89">
        <v>61.299999</v>
      </c>
      <c r="E89" s="29">
        <v>7.0997518069252719E-4</v>
      </c>
      <c r="F89" s="55">
        <v>1.6807118316381191E-2</v>
      </c>
      <c r="H89" s="75">
        <f t="shared" si="1"/>
        <v>2.0488067131691441</v>
      </c>
    </row>
    <row r="90" spans="1:8" x14ac:dyDescent="0.35">
      <c r="A90">
        <v>1429</v>
      </c>
      <c r="B90">
        <v>63.650002000000001</v>
      </c>
      <c r="E90" s="29">
        <v>7.0796463134009419E-4</v>
      </c>
      <c r="F90" s="55">
        <v>1.6273751883030041E-2</v>
      </c>
      <c r="H90" s="75">
        <f t="shared" si="1"/>
        <v>2.0475057980873608</v>
      </c>
    </row>
    <row r="91" spans="1:8" x14ac:dyDescent="0.35">
      <c r="A91">
        <v>1442</v>
      </c>
      <c r="B91">
        <v>65</v>
      </c>
      <c r="E91" s="29">
        <v>7.1085839140569733E-4</v>
      </c>
      <c r="F91" s="55">
        <v>1.600034134644112E-2</v>
      </c>
      <c r="H91" s="75">
        <f t="shared" si="1"/>
        <v>2.0650799879256883</v>
      </c>
    </row>
    <row r="92" spans="1:8" x14ac:dyDescent="0.35">
      <c r="A92">
        <v>1479</v>
      </c>
      <c r="B92">
        <v>65.949996999999996</v>
      </c>
      <c r="E92" s="29">
        <v>6.9650011521924676E-4</v>
      </c>
      <c r="F92" s="55">
        <v>1.5384918839479456E-2</v>
      </c>
      <c r="H92" s="75">
        <f t="shared" si="1"/>
        <v>2.0447590217181792</v>
      </c>
    </row>
    <row r="93" spans="1:8" x14ac:dyDescent="0.35">
      <c r="A93">
        <v>1503.650024</v>
      </c>
      <c r="B93">
        <v>66.099997999999999</v>
      </c>
      <c r="E93" s="29">
        <v>6.7308344264291895E-4</v>
      </c>
      <c r="F93" s="55">
        <v>1.5349495059715517E-2</v>
      </c>
      <c r="H93" s="75">
        <f t="shared" si="1"/>
        <v>2.0266835274322332</v>
      </c>
    </row>
    <row r="94" spans="1:8" x14ac:dyDescent="0.35">
      <c r="A94">
        <v>1453.8000489999999</v>
      </c>
      <c r="B94">
        <v>64</v>
      </c>
      <c r="E94" s="29">
        <v>6.9228109376093412E-4</v>
      </c>
      <c r="F94" s="55">
        <v>1.600034134644112E-2</v>
      </c>
      <c r="H94" s="75">
        <f t="shared" si="1"/>
        <v>2.0304601342036515</v>
      </c>
    </row>
    <row r="95" spans="1:8" x14ac:dyDescent="0.35">
      <c r="A95">
        <v>1421.900024</v>
      </c>
      <c r="B95">
        <v>62.799999</v>
      </c>
      <c r="E95" s="29">
        <v>7.1813288544083352E-4</v>
      </c>
      <c r="F95" s="55">
        <v>1.6051709268170854E-2</v>
      </c>
      <c r="H95" s="75">
        <f t="shared" si="1"/>
        <v>2.029160493032931</v>
      </c>
    </row>
    <row r="96" spans="1:8" x14ac:dyDescent="0.35">
      <c r="A96">
        <v>1423</v>
      </c>
      <c r="B96">
        <v>63.299999</v>
      </c>
      <c r="E96" s="29">
        <v>7.0949666658204607E-4</v>
      </c>
      <c r="F96" s="55">
        <v>1.6260520871780326E-2</v>
      </c>
      <c r="H96" s="75">
        <f t="shared" si="1"/>
        <v>2.0389047114694252</v>
      </c>
    </row>
    <row r="97" spans="1:8" x14ac:dyDescent="0.35">
      <c r="A97">
        <v>1409.599976</v>
      </c>
      <c r="B97">
        <v>63.599997999999999</v>
      </c>
      <c r="E97" s="29">
        <v>7.1403073365697344E-4</v>
      </c>
      <c r="F97" s="55">
        <v>1.6287004444154377E-2</v>
      </c>
      <c r="H97" s="75">
        <f t="shared" si="1"/>
        <v>2.0423511551003415</v>
      </c>
    </row>
    <row r="98" spans="1:8" x14ac:dyDescent="0.35">
      <c r="A98">
        <v>1410.8000489999999</v>
      </c>
      <c r="B98">
        <v>63.5</v>
      </c>
      <c r="E98" s="29">
        <v>7.1068158563380838E-4</v>
      </c>
      <c r="F98" s="55">
        <v>1.5962030330196348E-2</v>
      </c>
      <c r="H98" s="75">
        <f t="shared" si="1"/>
        <v>2.0162185418030427</v>
      </c>
    </row>
    <row r="99" spans="1:8" x14ac:dyDescent="0.35">
      <c r="A99">
        <v>1424.9499510000001</v>
      </c>
      <c r="B99">
        <v>63.400002000000001</v>
      </c>
      <c r="E99" s="29">
        <v>7.079897174854477E-4</v>
      </c>
      <c r="F99" s="55">
        <v>1.6064602503806622E-2</v>
      </c>
      <c r="H99" s="75">
        <f t="shared" si="1"/>
        <v>2.0273457441099376</v>
      </c>
    </row>
    <row r="100" spans="1:8" x14ac:dyDescent="0.35">
      <c r="A100">
        <v>1430</v>
      </c>
      <c r="B100">
        <v>63.849997999999999</v>
      </c>
      <c r="E100" s="29">
        <v>7.0101650259507368E-4</v>
      </c>
      <c r="F100" s="55">
        <v>1.6038836712259037E-2</v>
      </c>
      <c r="H100" s="75">
        <f t="shared" si="1"/>
        <v>2.0265332907110212</v>
      </c>
    </row>
    <row r="101" spans="1:8" x14ac:dyDescent="0.35">
      <c r="A101">
        <v>1424.1999510000001</v>
      </c>
      <c r="B101">
        <v>70.199996999999996</v>
      </c>
      <c r="E101" s="29">
        <v>7.1658906685171894E-4</v>
      </c>
      <c r="F101" s="55">
        <v>1.600034134644112E-2</v>
      </c>
      <c r="H101" s="75">
        <f t="shared" si="1"/>
        <v>2.1437900284164964</v>
      </c>
    </row>
    <row r="102" spans="1:8" x14ac:dyDescent="0.35">
      <c r="A102">
        <v>1408.599976</v>
      </c>
      <c r="B102">
        <v>73.400002000000001</v>
      </c>
      <c r="E102" s="29">
        <v>7.1466860286757651E-4</v>
      </c>
      <c r="F102" s="55">
        <v>1.4214880837851095E-2</v>
      </c>
      <c r="H102" s="75">
        <f t="shared" si="1"/>
        <v>2.0500544587752536</v>
      </c>
    </row>
    <row r="103" spans="1:8" x14ac:dyDescent="0.35">
      <c r="A103">
        <v>1398.900024</v>
      </c>
      <c r="B103">
        <v>73.25</v>
      </c>
      <c r="E103" s="29">
        <v>7.1743735704105061E-4</v>
      </c>
      <c r="F103" s="55">
        <v>1.3774322844299448E-2</v>
      </c>
      <c r="H103" s="75">
        <f t="shared" si="1"/>
        <v>2.0125922843281572</v>
      </c>
    </row>
    <row r="104" spans="1:8" x14ac:dyDescent="0.35">
      <c r="A104">
        <v>1442.599976</v>
      </c>
      <c r="B104">
        <v>71.400002000000001</v>
      </c>
      <c r="E104" s="29">
        <v>7.170257954577364E-4</v>
      </c>
      <c r="F104" s="55">
        <v>1.4214880837851095E-2</v>
      </c>
      <c r="H104" s="75">
        <f t="shared" si="1"/>
        <v>2.0493239155710414</v>
      </c>
    </row>
    <row r="105" spans="1:8" x14ac:dyDescent="0.35">
      <c r="A105">
        <v>1482.75</v>
      </c>
      <c r="B105">
        <v>77.349997999999999</v>
      </c>
      <c r="E105" s="29">
        <v>6.8565948285835001E-4</v>
      </c>
      <c r="F105" s="55">
        <v>1.4015646781227612E-2</v>
      </c>
      <c r="H105" s="75">
        <f t="shared" si="1"/>
        <v>2.1007718487048805</v>
      </c>
    </row>
    <row r="106" spans="1:8" x14ac:dyDescent="0.35">
      <c r="A106">
        <v>1478.849976</v>
      </c>
      <c r="B106">
        <v>78.449996999999996</v>
      </c>
      <c r="E106" s="29">
        <v>6.8041101716011644E-4</v>
      </c>
      <c r="F106" s="55">
        <v>1.329806883515508E-2</v>
      </c>
      <c r="H106" s="75">
        <f t="shared" si="1"/>
        <v>2.0494592766210831</v>
      </c>
    </row>
    <row r="107" spans="1:8" x14ac:dyDescent="0.35">
      <c r="A107">
        <v>1465.900024</v>
      </c>
      <c r="B107">
        <v>76.550003000000004</v>
      </c>
      <c r="E107" s="29">
        <v>6.8594166455542905E-4</v>
      </c>
      <c r="F107" s="55">
        <v>1.3387081320109229E-2</v>
      </c>
      <c r="H107" s="75">
        <f t="shared" si="1"/>
        <v>2.0303030177500085</v>
      </c>
    </row>
    <row r="108" spans="1:8" x14ac:dyDescent="0.35">
      <c r="A108">
        <v>1501.900024</v>
      </c>
      <c r="B108">
        <v>77.199996999999996</v>
      </c>
      <c r="E108" s="29">
        <v>6.9324092897648625E-4</v>
      </c>
      <c r="F108" s="55">
        <v>1.329806883515508E-2</v>
      </c>
      <c r="H108" s="75">
        <f t="shared" si="1"/>
        <v>2.0677894420473328</v>
      </c>
    </row>
    <row r="109" spans="1:8" x14ac:dyDescent="0.35">
      <c r="A109">
        <v>1520.4499510000001</v>
      </c>
      <c r="B109">
        <v>82.150002000000001</v>
      </c>
      <c r="E109" s="29">
        <v>6.6544670564062545E-4</v>
      </c>
      <c r="F109" s="55">
        <v>1.2771565190142236E-2</v>
      </c>
      <c r="H109" s="75">
        <f t="shared" si="1"/>
        <v>2.0609625168977157</v>
      </c>
    </row>
    <row r="110" spans="1:8" x14ac:dyDescent="0.35">
      <c r="A110">
        <v>1513.75</v>
      </c>
      <c r="B110">
        <v>83.900002000000001</v>
      </c>
      <c r="E110" s="29">
        <v>6.6225167983315731E-4</v>
      </c>
      <c r="F110" s="55">
        <v>1.2210163608751485E-2</v>
      </c>
      <c r="H110" s="75">
        <f t="shared" si="1"/>
        <v>2.0269162315420184</v>
      </c>
    </row>
    <row r="111" spans="1:8" x14ac:dyDescent="0.35">
      <c r="A111">
        <v>1487</v>
      </c>
      <c r="B111">
        <v>83.300003000000004</v>
      </c>
      <c r="E111" s="29">
        <v>6.7590404736104549E-4</v>
      </c>
      <c r="F111" s="55">
        <v>1.2106685696167201E-2</v>
      </c>
      <c r="H111" s="75">
        <f t="shared" si="1"/>
        <v>2.0135562732366594</v>
      </c>
    </row>
    <row r="112" spans="1:8" x14ac:dyDescent="0.35">
      <c r="A112">
        <v>1489</v>
      </c>
      <c r="B112">
        <v>81.900002000000001</v>
      </c>
      <c r="E112" s="29">
        <v>6.7907106799250687E-4</v>
      </c>
      <c r="F112" s="55">
        <v>1.2384059199721622E-2</v>
      </c>
      <c r="H112" s="75">
        <f t="shared" si="1"/>
        <v>2.025391293466162</v>
      </c>
    </row>
    <row r="113" spans="1:8" x14ac:dyDescent="0.35">
      <c r="A113">
        <v>1513</v>
      </c>
      <c r="B113">
        <v>80.75</v>
      </c>
      <c r="E113" s="29">
        <v>6.7096083025529091E-4</v>
      </c>
      <c r="F113" s="55">
        <v>1.2787898540353532E-2</v>
      </c>
      <c r="H113" s="75">
        <f t="shared" si="1"/>
        <v>2.0477865433098028</v>
      </c>
    </row>
    <row r="114" spans="1:8" x14ac:dyDescent="0.35">
      <c r="A114">
        <v>1519.5</v>
      </c>
      <c r="B114">
        <v>81.849997999999999</v>
      </c>
      <c r="E114" s="29">
        <v>6.6688898770377427E-4</v>
      </c>
      <c r="F114" s="55">
        <v>1.2353462067491765E-2</v>
      </c>
      <c r="H114" s="75">
        <f t="shared" si="1"/>
        <v>2.0244686623331618</v>
      </c>
    </row>
    <row r="115" spans="1:8" x14ac:dyDescent="0.35">
      <c r="A115">
        <v>1527</v>
      </c>
      <c r="B115">
        <v>80</v>
      </c>
      <c r="E115" s="29">
        <v>6.579813158556103E-4</v>
      </c>
      <c r="F115" s="55">
        <v>1.2642393734841034E-2</v>
      </c>
      <c r="H115" s="75">
        <f t="shared" si="1"/>
        <v>2.0161289680987995</v>
      </c>
    </row>
    <row r="116" spans="1:8" x14ac:dyDescent="0.35">
      <c r="A116">
        <v>1510.1999510000001</v>
      </c>
      <c r="B116">
        <v>77.400002000000001</v>
      </c>
      <c r="E116" s="29">
        <v>6.624710411210125E-4</v>
      </c>
      <c r="F116" s="55">
        <v>1.3245226750020723E-2</v>
      </c>
      <c r="H116" s="75">
        <f t="shared" si="1"/>
        <v>2.0256443107819297</v>
      </c>
    </row>
    <row r="117" spans="1:8" x14ac:dyDescent="0.35">
      <c r="A117">
        <v>1524.9499510000001</v>
      </c>
      <c r="B117">
        <v>78.599997999999999</v>
      </c>
      <c r="E117" s="29">
        <v>6.6334994140597231E-4</v>
      </c>
      <c r="F117" s="55">
        <v>1.3166747681310534E-2</v>
      </c>
      <c r="H117" s="75">
        <f t="shared" si="1"/>
        <v>2.046481802060403</v>
      </c>
    </row>
    <row r="118" spans="1:8" x14ac:dyDescent="0.35">
      <c r="A118">
        <v>1520.650024</v>
      </c>
      <c r="B118">
        <v>81</v>
      </c>
      <c r="E118" s="29">
        <v>6.5984825884752435E-4</v>
      </c>
      <c r="F118" s="55">
        <v>1.2861913642407822E-2</v>
      </c>
      <c r="H118" s="75">
        <f t="shared" si="1"/>
        <v>2.04521327568788</v>
      </c>
    </row>
    <row r="119" spans="1:8" x14ac:dyDescent="0.35">
      <c r="A119">
        <v>1514</v>
      </c>
      <c r="B119">
        <v>81.699996999999996</v>
      </c>
      <c r="E119" s="29">
        <v>6.624710411210125E-4</v>
      </c>
      <c r="F119" s="55">
        <v>1.2547216524392767E-2</v>
      </c>
      <c r="H119" s="75">
        <f t="shared" si="1"/>
        <v>2.0280887086584523</v>
      </c>
    </row>
    <row r="120" spans="1:8" x14ac:dyDescent="0.35">
      <c r="A120">
        <v>1501.3000489999999</v>
      </c>
      <c r="B120">
        <v>81.449996999999996</v>
      </c>
      <c r="E120" s="29">
        <v>6.6842686038564203E-4</v>
      </c>
      <c r="F120" s="55">
        <v>1.2399414597543344E-2</v>
      </c>
      <c r="H120" s="75">
        <f t="shared" si="1"/>
        <v>2.0134415600215423</v>
      </c>
    </row>
    <row r="121" spans="1:8" x14ac:dyDescent="0.35">
      <c r="A121">
        <v>1502</v>
      </c>
      <c r="B121">
        <v>83</v>
      </c>
      <c r="E121" s="29">
        <v>6.7412702015074875E-4</v>
      </c>
      <c r="F121" s="55">
        <v>1.2578782206860185E-2</v>
      </c>
      <c r="H121" s="75">
        <f t="shared" si="1"/>
        <v>2.05657770743582</v>
      </c>
    </row>
    <row r="122" spans="1:8" x14ac:dyDescent="0.35">
      <c r="A122">
        <v>1489</v>
      </c>
      <c r="B122">
        <v>80.650002000000001</v>
      </c>
      <c r="E122" s="29">
        <v>6.7494604087570663E-4</v>
      </c>
      <c r="F122" s="55">
        <v>1.2476767903816872E-2</v>
      </c>
      <c r="H122" s="75">
        <f t="shared" si="1"/>
        <v>2.0112460112602939</v>
      </c>
    </row>
    <row r="123" spans="1:8" x14ac:dyDescent="0.35">
      <c r="A123">
        <v>1496.5500489999999</v>
      </c>
      <c r="B123">
        <v>81.199996999999996</v>
      </c>
      <c r="E123" s="29">
        <v>6.7091582523369172E-4</v>
      </c>
      <c r="F123" s="55">
        <v>1.256297961636638E-2</v>
      </c>
      <c r="H123" s="75">
        <f t="shared" si="1"/>
        <v>2.0241730182883679</v>
      </c>
    </row>
    <row r="124" spans="1:8" x14ac:dyDescent="0.35">
      <c r="A124">
        <v>1486</v>
      </c>
      <c r="B124">
        <v>80.400002000000001</v>
      </c>
      <c r="E124" s="29">
        <v>6.7670447515521192E-4</v>
      </c>
      <c r="F124" s="55">
        <v>1.25158076185357E-2</v>
      </c>
      <c r="H124" s="75">
        <f t="shared" si="1"/>
        <v>2.0118538076425305</v>
      </c>
    </row>
    <row r="125" spans="1:8" x14ac:dyDescent="0.35">
      <c r="A125">
        <v>1496</v>
      </c>
      <c r="B125">
        <v>79.75</v>
      </c>
      <c r="E125" s="29">
        <v>6.7317404090441182E-4</v>
      </c>
      <c r="F125" s="55">
        <v>1.2730916207804793E-2</v>
      </c>
      <c r="H125" s="75">
        <f t="shared" si="1"/>
        <v>2.0223589327654325</v>
      </c>
    </row>
    <row r="126" spans="1:8" x14ac:dyDescent="0.35">
      <c r="A126">
        <v>1494</v>
      </c>
      <c r="B126">
        <v>79.150002000000001</v>
      </c>
      <c r="E126" s="29">
        <v>6.7226893288201302E-4</v>
      </c>
      <c r="F126" s="55">
        <v>1.2763415454854085E-2</v>
      </c>
      <c r="H126" s="75">
        <f t="shared" si="1"/>
        <v>2.014594144504259</v>
      </c>
    </row>
    <row r="127" spans="1:8" x14ac:dyDescent="0.35">
      <c r="A127">
        <v>1478.75</v>
      </c>
      <c r="B127">
        <v>78.300003000000004</v>
      </c>
      <c r="E127" s="29">
        <v>6.8236099542908694E-4</v>
      </c>
      <c r="F127" s="55">
        <v>1.3080631756422358E-2</v>
      </c>
      <c r="H127" s="75">
        <f t="shared" si="1"/>
        <v>2.033254827760528</v>
      </c>
    </row>
    <row r="128" spans="1:8" x14ac:dyDescent="0.35">
      <c r="A128">
        <v>1490</v>
      </c>
      <c r="B128">
        <v>77.900002000000001</v>
      </c>
      <c r="E128" s="29">
        <v>6.8073522029730093E-4</v>
      </c>
      <c r="F128" s="55">
        <v>1.3072081567352701E-2</v>
      </c>
      <c r="H128" s="75">
        <f t="shared" si="1"/>
        <v>2.0326106584839168</v>
      </c>
    </row>
    <row r="129" spans="1:8" x14ac:dyDescent="0.35">
      <c r="A129">
        <v>1491.8000489999999</v>
      </c>
      <c r="B129">
        <v>77.550003000000004</v>
      </c>
      <c r="E129" s="29">
        <v>6.8453301535236226E-4</v>
      </c>
      <c r="F129" s="55">
        <v>1.3262793526601938E-2</v>
      </c>
      <c r="H129" s="75">
        <f t="shared" si="1"/>
        <v>2.0497160636211325</v>
      </c>
    </row>
    <row r="130" spans="1:8" x14ac:dyDescent="0.35">
      <c r="A130">
        <v>1508</v>
      </c>
      <c r="B130">
        <v>81.900002000000001</v>
      </c>
      <c r="E130" s="29">
        <v>6.6822588520586222E-4</v>
      </c>
      <c r="F130" s="55">
        <v>1.3072081567352701E-2</v>
      </c>
      <c r="H130" s="75">
        <f t="shared" si="1"/>
        <v>2.0782881414007894</v>
      </c>
    </row>
    <row r="131" spans="1:8" x14ac:dyDescent="0.35">
      <c r="A131">
        <v>1497.8000489999999</v>
      </c>
      <c r="B131">
        <v>81.25</v>
      </c>
      <c r="E131" s="29">
        <v>6.7136625549584817E-4</v>
      </c>
      <c r="F131" s="55">
        <v>1.2384059199721622E-2</v>
      </c>
      <c r="H131" s="75">
        <f t="shared" ref="H131:H194" si="2">(A131*E131)+(B131*F131)</f>
        <v>2.0117772203560094</v>
      </c>
    </row>
    <row r="132" spans="1:8" x14ac:dyDescent="0.35">
      <c r="A132">
        <v>1513.4499510000001</v>
      </c>
      <c r="B132">
        <v>79.150002000000001</v>
      </c>
      <c r="E132" s="29">
        <v>6.7136625549584817E-4</v>
      </c>
      <c r="F132" s="55">
        <v>1.2739025777429712E-2</v>
      </c>
      <c r="H132" s="75">
        <f t="shared" si="2"/>
        <v>2.0243731422448583</v>
      </c>
    </row>
    <row r="133" spans="1:8" x14ac:dyDescent="0.35">
      <c r="A133">
        <v>1522</v>
      </c>
      <c r="B133">
        <v>79.199996999999996</v>
      </c>
      <c r="E133" s="29">
        <v>6.6198864848850418E-4</v>
      </c>
      <c r="F133" s="55">
        <v>1.2911735719043065E-2</v>
      </c>
      <c r="H133" s="75">
        <f t="shared" si="2"/>
        <v>2.030156153212507</v>
      </c>
    </row>
    <row r="134" spans="1:8" x14ac:dyDescent="0.35">
      <c r="A134">
        <v>1523</v>
      </c>
      <c r="B134">
        <v>80.400002000000001</v>
      </c>
      <c r="E134" s="29">
        <v>6.5811124454932422E-4</v>
      </c>
      <c r="F134" s="55">
        <v>1.2837146431091545E-2</v>
      </c>
      <c r="H134" s="75">
        <f t="shared" si="2"/>
        <v>2.0344100241826739</v>
      </c>
    </row>
    <row r="135" spans="1:8" x14ac:dyDescent="0.35">
      <c r="A135">
        <v>1508.1999510000001</v>
      </c>
      <c r="B135">
        <v>82.699996999999996</v>
      </c>
      <c r="E135" s="29">
        <v>6.6379026665657175E-4</v>
      </c>
      <c r="F135" s="55">
        <v>1.2270092591814401E-2</v>
      </c>
      <c r="H135" s="75">
        <f t="shared" si="2"/>
        <v>2.015865068178492</v>
      </c>
    </row>
    <row r="136" spans="1:8" x14ac:dyDescent="0.35">
      <c r="A136">
        <v>1509</v>
      </c>
      <c r="B136">
        <v>83.699996999999996</v>
      </c>
      <c r="E136" s="29">
        <v>6.6777965753646881E-4</v>
      </c>
      <c r="F136" s="55">
        <v>1.212136053234482E-2</v>
      </c>
      <c r="H136" s="75">
        <f t="shared" si="2"/>
        <v>2.0222373434157115</v>
      </c>
    </row>
    <row r="137" spans="1:8" x14ac:dyDescent="0.35">
      <c r="A137">
        <v>1502</v>
      </c>
      <c r="B137">
        <v>81.800003000000004</v>
      </c>
      <c r="E137" s="29">
        <v>6.6600069061813812E-4</v>
      </c>
      <c r="F137" s="55">
        <v>1.242251999855711E-2</v>
      </c>
      <c r="H137" s="75">
        <f t="shared" si="2"/>
        <v>2.016495210457975</v>
      </c>
    </row>
    <row r="138" spans="1:8" x14ac:dyDescent="0.35">
      <c r="A138">
        <v>1489.25</v>
      </c>
      <c r="B138">
        <v>80.300003000000004</v>
      </c>
      <c r="E138" s="29">
        <v>6.7362750947427428E-4</v>
      </c>
      <c r="F138" s="55">
        <v>1.2570875313155599E-2</v>
      </c>
      <c r="H138" s="75">
        <f t="shared" si="2"/>
        <v>2.0126410938435839</v>
      </c>
    </row>
    <row r="139" spans="1:8" x14ac:dyDescent="0.35">
      <c r="A139">
        <v>1504.5</v>
      </c>
      <c r="B139">
        <v>80.199996999999996</v>
      </c>
      <c r="E139" s="29">
        <v>6.7138881497300334E-4</v>
      </c>
      <c r="F139" s="55">
        <v>1.2861913642407822E-2</v>
      </c>
      <c r="H139" s="75">
        <f t="shared" si="2"/>
        <v>2.0416299076622497</v>
      </c>
    </row>
    <row r="140" spans="1:8" x14ac:dyDescent="0.35">
      <c r="A140">
        <v>1540</v>
      </c>
      <c r="B140">
        <v>81.949996999999996</v>
      </c>
      <c r="E140" s="29">
        <v>6.6822588520586222E-4</v>
      </c>
      <c r="F140" s="55">
        <v>1.2345835822299362E-2</v>
      </c>
      <c r="H140" s="75">
        <f t="shared" si="2"/>
        <v>2.0408090718169527</v>
      </c>
    </row>
    <row r="141" spans="1:8" x14ac:dyDescent="0.35">
      <c r="A141">
        <v>1545.349976</v>
      </c>
      <c r="B141">
        <v>79.599997999999999</v>
      </c>
      <c r="E141" s="29">
        <v>6.5210305538742589E-4</v>
      </c>
      <c r="F141" s="55">
        <v>1.2739025777429712E-2</v>
      </c>
      <c r="H141" s="75">
        <f t="shared" si="2"/>
        <v>2.0217538673978388</v>
      </c>
    </row>
    <row r="142" spans="1:8" x14ac:dyDescent="0.35">
      <c r="A142">
        <v>1537.6999510000001</v>
      </c>
      <c r="B142">
        <v>82.5</v>
      </c>
      <c r="E142" s="29">
        <v>6.5595279492048752E-4</v>
      </c>
      <c r="F142" s="55">
        <v>1.2845392112967445E-2</v>
      </c>
      <c r="H142" s="75">
        <f t="shared" si="2"/>
        <v>2.0684034299273613</v>
      </c>
    </row>
    <row r="143" spans="1:8" x14ac:dyDescent="0.35">
      <c r="A143">
        <v>1516</v>
      </c>
      <c r="B143">
        <v>82.599997999999999</v>
      </c>
      <c r="E143" s="29">
        <v>6.6135379388421471E-4</v>
      </c>
      <c r="F143" s="55">
        <v>1.2270092591814401E-2</v>
      </c>
      <c r="H143" s="75">
        <f t="shared" si="2"/>
        <v>2.0161219750721537</v>
      </c>
    </row>
    <row r="144" spans="1:8" x14ac:dyDescent="0.35">
      <c r="A144">
        <v>1502</v>
      </c>
      <c r="B144">
        <v>81.800003000000004</v>
      </c>
      <c r="E144" s="29">
        <v>6.6600069061813812E-4</v>
      </c>
      <c r="F144" s="55">
        <v>1.2368741787500692E-2</v>
      </c>
      <c r="H144" s="75">
        <f t="shared" si="2"/>
        <v>2.0120961526322256</v>
      </c>
    </row>
    <row r="145" spans="1:8" x14ac:dyDescent="0.35">
      <c r="A145">
        <v>1506.099976</v>
      </c>
      <c r="B145">
        <v>80.199996999999996</v>
      </c>
      <c r="E145" s="29">
        <v>6.6862801103404368E-4</v>
      </c>
      <c r="F145" s="55">
        <v>1.2586699053593444E-2</v>
      </c>
      <c r="H145" s="75">
        <f t="shared" si="2"/>
        <v>2.0164738577093981</v>
      </c>
    </row>
    <row r="146" spans="1:8" x14ac:dyDescent="0.35">
      <c r="A146">
        <v>1507.349976</v>
      </c>
      <c r="B146">
        <v>79.400002000000001</v>
      </c>
      <c r="E146" s="29">
        <v>6.6800269685076069E-4</v>
      </c>
      <c r="F146" s="55">
        <v>1.2722818251712431E-2</v>
      </c>
      <c r="H146" s="75">
        <f t="shared" si="2"/>
        <v>2.0171056436975325</v>
      </c>
    </row>
    <row r="147" spans="1:8" x14ac:dyDescent="0.35">
      <c r="A147">
        <v>1526.75</v>
      </c>
      <c r="B147">
        <v>80.699996999999996</v>
      </c>
      <c r="E147" s="29">
        <v>6.6467267319095984E-4</v>
      </c>
      <c r="F147" s="55">
        <v>1.2779726646399021E-2</v>
      </c>
      <c r="H147" s="75">
        <f t="shared" si="2"/>
        <v>2.0461129058195189</v>
      </c>
    </row>
    <row r="148" spans="1:8" x14ac:dyDescent="0.35">
      <c r="A148">
        <v>1529.9499510000001</v>
      </c>
      <c r="B148">
        <v>79.5</v>
      </c>
      <c r="E148" s="29">
        <v>6.5468595881863854E-4</v>
      </c>
      <c r="F148" s="55">
        <v>1.2739025777429712E-2</v>
      </c>
      <c r="H148" s="75">
        <f t="shared" si="2"/>
        <v>2.0143892999206265</v>
      </c>
    </row>
    <row r="149" spans="1:8" x14ac:dyDescent="0.35">
      <c r="A149">
        <v>1488.849976</v>
      </c>
      <c r="B149">
        <v>78.699996999999996</v>
      </c>
      <c r="E149" s="29">
        <v>6.7272118245055481E-4</v>
      </c>
      <c r="F149" s="55">
        <v>1.2828912809913745E-2</v>
      </c>
      <c r="H149" s="75">
        <f t="shared" si="2"/>
        <v>2.0112163159996737</v>
      </c>
    </row>
    <row r="150" spans="1:8" x14ac:dyDescent="0.35">
      <c r="A150">
        <v>1454</v>
      </c>
      <c r="B150">
        <v>78.449996999999996</v>
      </c>
      <c r="E150" s="29">
        <v>6.937218453723083E-4</v>
      </c>
      <c r="F150" s="55">
        <v>1.2987195526811112E-2</v>
      </c>
      <c r="H150" s="75">
        <f t="shared" si="2"/>
        <v>2.0275170132880813</v>
      </c>
    </row>
    <row r="151" spans="1:8" x14ac:dyDescent="0.35">
      <c r="A151">
        <v>1468.5</v>
      </c>
      <c r="B151">
        <v>80.099997999999999</v>
      </c>
      <c r="E151" s="29">
        <v>6.8700196195316027E-4</v>
      </c>
      <c r="F151" s="55">
        <v>1.3245226750020723E-2</v>
      </c>
      <c r="H151" s="75">
        <f t="shared" si="2"/>
        <v>2.0698050173144225</v>
      </c>
    </row>
    <row r="152" spans="1:8" x14ac:dyDescent="0.35">
      <c r="A152">
        <v>1457.4499510000001</v>
      </c>
      <c r="B152">
        <v>78.800003000000004</v>
      </c>
      <c r="E152" s="29">
        <v>6.8917990322594992E-4</v>
      </c>
      <c r="F152" s="55">
        <v>1.2837146431091545E-2</v>
      </c>
      <c r="H152" s="75">
        <f t="shared" si="2"/>
        <v>2.0160123934682987</v>
      </c>
    </row>
    <row r="153" spans="1:8" x14ac:dyDescent="0.35">
      <c r="A153">
        <v>1444</v>
      </c>
      <c r="B153">
        <v>78.199996999999996</v>
      </c>
      <c r="E153" s="29">
        <v>6.9954532408549475E-4</v>
      </c>
      <c r="F153" s="55">
        <v>1.2987195526811112E-2</v>
      </c>
      <c r="H153" s="75">
        <f t="shared" si="2"/>
        <v>2.0257420992144968</v>
      </c>
    </row>
    <row r="154" spans="1:8" x14ac:dyDescent="0.35">
      <c r="A154">
        <v>1449.900024</v>
      </c>
      <c r="B154">
        <v>77.449996999999996</v>
      </c>
      <c r="E154" s="29">
        <v>6.9657290133196979E-4</v>
      </c>
      <c r="F154" s="55">
        <v>1.3072081567352701E-2</v>
      </c>
      <c r="H154" s="75">
        <f t="shared" si="2"/>
        <v>2.0223937445341944</v>
      </c>
    </row>
    <row r="155" spans="1:8" x14ac:dyDescent="0.35">
      <c r="A155">
        <v>1438.6999510000001</v>
      </c>
      <c r="B155">
        <v>76.300003000000004</v>
      </c>
      <c r="E155" s="29">
        <v>6.970827132805219E-4</v>
      </c>
      <c r="F155" s="55">
        <v>1.3245226750020723E-2</v>
      </c>
      <c r="H155" s="75">
        <f t="shared" si="2"/>
        <v>2.0135037062018952</v>
      </c>
    </row>
    <row r="156" spans="1:8" x14ac:dyDescent="0.35">
      <c r="A156">
        <v>1429.9499510000001</v>
      </c>
      <c r="B156">
        <v>75.949996999999996</v>
      </c>
      <c r="E156" s="29">
        <v>7.0040276020331765E-4</v>
      </c>
      <c r="F156" s="55">
        <v>1.337812594617605E-2</v>
      </c>
      <c r="H156" s="75">
        <f t="shared" si="2"/>
        <v>2.0176095181106923</v>
      </c>
    </row>
    <row r="157" spans="1:8" x14ac:dyDescent="0.35">
      <c r="A157">
        <v>1431.75</v>
      </c>
      <c r="B157">
        <v>76.199996999999996</v>
      </c>
      <c r="E157" s="29">
        <v>7.0497006796996025E-4</v>
      </c>
      <c r="F157" s="55">
        <v>1.356872975840864E-2</v>
      </c>
      <c r="H157" s="75">
        <f t="shared" si="2"/>
        <v>2.0432780617005397</v>
      </c>
    </row>
    <row r="158" spans="1:8" x14ac:dyDescent="0.35">
      <c r="A158">
        <v>1435</v>
      </c>
      <c r="B158">
        <v>75.75</v>
      </c>
      <c r="E158" s="29">
        <v>6.9710703415573443E-4</v>
      </c>
      <c r="F158" s="55">
        <v>1.3405026827442707E-2</v>
      </c>
      <c r="H158" s="75">
        <f t="shared" si="2"/>
        <v>2.0157793761922642</v>
      </c>
    </row>
    <row r="159" spans="1:8" x14ac:dyDescent="0.35">
      <c r="A159">
        <v>1439.900024</v>
      </c>
      <c r="B159">
        <v>76.449996999999996</v>
      </c>
      <c r="E159" s="29">
        <v>7.0947147353377657E-4</v>
      </c>
      <c r="F159" s="55">
        <v>1.3423020332140771E-2</v>
      </c>
      <c r="H159" s="75">
        <f t="shared" si="2"/>
        <v>2.0477578558917013</v>
      </c>
    </row>
    <row r="160" spans="1:8" x14ac:dyDescent="0.35">
      <c r="A160">
        <v>1474.5</v>
      </c>
      <c r="B160">
        <v>75.050003000000004</v>
      </c>
      <c r="E160" s="29">
        <v>6.9420342947589225E-4</v>
      </c>
      <c r="F160" s="55">
        <v>1.3414016825847544E-2</v>
      </c>
      <c r="H160" s="75">
        <f t="shared" si="2"/>
        <v>2.030324959784112</v>
      </c>
    </row>
    <row r="161" spans="1:8" x14ac:dyDescent="0.35">
      <c r="A161">
        <v>1507.0500489999999</v>
      </c>
      <c r="B161">
        <v>73.599997999999999</v>
      </c>
      <c r="E161" s="29">
        <v>6.818492125376111E-4</v>
      </c>
      <c r="F161" s="55">
        <v>1.3783815181187589E-2</v>
      </c>
      <c r="H161" s="75">
        <f t="shared" si="2"/>
        <v>2.0420696589331944</v>
      </c>
    </row>
    <row r="162" spans="1:8" x14ac:dyDescent="0.35">
      <c r="A162">
        <v>1500</v>
      </c>
      <c r="B162">
        <v>71.099997999999999</v>
      </c>
      <c r="E162" s="29">
        <v>6.7428610286138051E-4</v>
      </c>
      <c r="F162" s="55">
        <v>1.4214880837851095E-2</v>
      </c>
      <c r="H162" s="75">
        <f t="shared" si="2"/>
        <v>2.022107153433522</v>
      </c>
    </row>
    <row r="163" spans="1:8" x14ac:dyDescent="0.35">
      <c r="A163">
        <v>1507.349976</v>
      </c>
      <c r="B163">
        <v>70.900002000000001</v>
      </c>
      <c r="E163" s="29">
        <v>6.7046599896778368E-4</v>
      </c>
      <c r="F163" s="55">
        <v>1.4245255744841154E-2</v>
      </c>
      <c r="H163" s="75">
        <f t="shared" si="2"/>
        <v>2.0206155682526541</v>
      </c>
    </row>
    <row r="164" spans="1:8" x14ac:dyDescent="0.35">
      <c r="A164">
        <v>1519.75</v>
      </c>
      <c r="B164">
        <v>70.400002000000001</v>
      </c>
      <c r="E164" s="29">
        <v>6.7181729097186478E-4</v>
      </c>
      <c r="F164" s="55">
        <v>1.4749529273404659E-2</v>
      </c>
      <c r="H164" s="75">
        <f t="shared" si="2"/>
        <v>2.059361218301238</v>
      </c>
    </row>
    <row r="165" spans="1:8" x14ac:dyDescent="0.35">
      <c r="A165">
        <v>1518.849976</v>
      </c>
      <c r="B165">
        <v>69</v>
      </c>
      <c r="E165" s="29">
        <v>6.6032753597999535E-4</v>
      </c>
      <c r="F165" s="55">
        <v>1.4652276786870415E-2</v>
      </c>
      <c r="H165" s="75">
        <f t="shared" si="2"/>
        <v>2.0139455604694136</v>
      </c>
    </row>
    <row r="166" spans="1:8" x14ac:dyDescent="0.35">
      <c r="A166">
        <v>1507.599976</v>
      </c>
      <c r="B166">
        <v>72.5</v>
      </c>
      <c r="E166" s="29">
        <v>6.6822588520586222E-4</v>
      </c>
      <c r="F166" s="55">
        <v>1.4716969730472193E-2</v>
      </c>
      <c r="H166" s="75">
        <f t="shared" si="2"/>
        <v>2.0743976339581707</v>
      </c>
    </row>
    <row r="167" spans="1:8" x14ac:dyDescent="0.35">
      <c r="A167">
        <v>1531</v>
      </c>
      <c r="B167">
        <v>73.25</v>
      </c>
      <c r="E167" s="29">
        <v>6.6635574708740581E-4</v>
      </c>
      <c r="F167" s="55">
        <v>1.3927801162508325E-2</v>
      </c>
      <c r="H167" s="75">
        <f t="shared" si="2"/>
        <v>2.0404020839445529</v>
      </c>
    </row>
    <row r="168" spans="1:8" x14ac:dyDescent="0.35">
      <c r="A168">
        <v>1535</v>
      </c>
      <c r="B168">
        <v>71</v>
      </c>
      <c r="E168" s="29">
        <v>6.5545834239259045E-4</v>
      </c>
      <c r="F168" s="55">
        <v>1.423511582187191E-2</v>
      </c>
      <c r="H168" s="75">
        <f t="shared" si="2"/>
        <v>2.0168217789255318</v>
      </c>
    </row>
    <row r="169" spans="1:8" x14ac:dyDescent="0.35">
      <c r="A169">
        <v>1524</v>
      </c>
      <c r="B169">
        <v>72.25</v>
      </c>
      <c r="E169" s="29">
        <v>6.5932621384119313E-4</v>
      </c>
      <c r="F169" s="55">
        <v>1.4609464282478874E-2</v>
      </c>
      <c r="H169" s="75">
        <f t="shared" si="2"/>
        <v>2.0603469443030771</v>
      </c>
    </row>
    <row r="170" spans="1:8" x14ac:dyDescent="0.35">
      <c r="A170">
        <v>1565.349976</v>
      </c>
      <c r="B170">
        <v>72.650002000000001</v>
      </c>
      <c r="E170" s="29">
        <v>6.4259096896100438E-4</v>
      </c>
      <c r="F170" s="55">
        <v>1.398624197473987E-2</v>
      </c>
      <c r="H170" s="75">
        <f t="shared" si="2"/>
        <v>2.0219802652782604</v>
      </c>
    </row>
    <row r="171" spans="1:8" x14ac:dyDescent="0.35">
      <c r="A171">
        <v>1519.8000489999999</v>
      </c>
      <c r="B171">
        <v>69</v>
      </c>
      <c r="E171" s="29">
        <v>6.7315136129819555E-4</v>
      </c>
      <c r="F171" s="55">
        <v>1.462014302745771E-2</v>
      </c>
      <c r="H171" s="75">
        <f t="shared" si="2"/>
        <v>2.0318453407799963</v>
      </c>
    </row>
    <row r="172" spans="1:8" x14ac:dyDescent="0.35">
      <c r="A172">
        <v>1533.150024</v>
      </c>
      <c r="B172">
        <v>69.25</v>
      </c>
      <c r="E172" s="29">
        <v>6.5387259379603264E-4</v>
      </c>
      <c r="F172" s="55">
        <v>1.462014302745771E-2</v>
      </c>
      <c r="H172" s="75">
        <f t="shared" si="2"/>
        <v>2.014929687522776</v>
      </c>
    </row>
    <row r="173" spans="1:8" x14ac:dyDescent="0.35">
      <c r="A173">
        <v>1564.5</v>
      </c>
      <c r="B173">
        <v>69.599997999999999</v>
      </c>
      <c r="E173" s="29">
        <v>6.5380845741894265E-4</v>
      </c>
      <c r="F173" s="55">
        <v>1.5117445418829433E-2</v>
      </c>
      <c r="H173" s="75">
        <f t="shared" si="2"/>
        <v>2.0750575025475735</v>
      </c>
    </row>
    <row r="174" spans="1:8" x14ac:dyDescent="0.35">
      <c r="A174">
        <v>1564.8000489999999</v>
      </c>
      <c r="B174">
        <v>72.300003000000004</v>
      </c>
      <c r="E174" s="29">
        <v>6.4449603640277776E-4</v>
      </c>
      <c r="F174" s="55">
        <v>1.4609464282478874E-2</v>
      </c>
      <c r="H174" s="75">
        <f t="shared" si="2"/>
        <v>2.0647717407949879</v>
      </c>
    </row>
    <row r="175" spans="1:8" x14ac:dyDescent="0.35">
      <c r="A175">
        <v>1571</v>
      </c>
      <c r="B175">
        <v>74.150002000000001</v>
      </c>
      <c r="E175" s="29">
        <v>6.4536949642365286E-4</v>
      </c>
      <c r="F175" s="55">
        <v>1.3937507843781678E-2</v>
      </c>
      <c r="H175" s="75">
        <f t="shared" si="2"/>
        <v>2.0473417133729859</v>
      </c>
    </row>
    <row r="176" spans="1:8" x14ac:dyDescent="0.35">
      <c r="A176">
        <v>1558.650024</v>
      </c>
      <c r="B176">
        <v>73.900002000000001</v>
      </c>
      <c r="E176" s="29">
        <v>6.4453756662528883E-4</v>
      </c>
      <c r="F176" s="55">
        <v>1.3717635852446137E-2</v>
      </c>
      <c r="H176" s="75">
        <f t="shared" si="2"/>
        <v>2.0183418106204494</v>
      </c>
    </row>
    <row r="177" spans="1:8" x14ac:dyDescent="0.35">
      <c r="A177">
        <v>1570</v>
      </c>
      <c r="B177">
        <v>72.900002000000001</v>
      </c>
      <c r="E177" s="29">
        <v>6.4304549539700236E-4</v>
      </c>
      <c r="F177" s="55">
        <v>1.3812373906042008E-2</v>
      </c>
      <c r="H177" s="75">
        <f t="shared" si="2"/>
        <v>2.0165035131485038</v>
      </c>
    </row>
    <row r="178" spans="1:8" x14ac:dyDescent="0.35">
      <c r="A178">
        <v>1583.349976</v>
      </c>
      <c r="B178">
        <v>72.5</v>
      </c>
      <c r="E178" s="29">
        <v>6.3979528733938565E-4</v>
      </c>
      <c r="F178" s="55">
        <v>1.416454316992607E-2</v>
      </c>
      <c r="H178" s="75">
        <f t="shared" si="2"/>
        <v>2.0399492326733695</v>
      </c>
    </row>
    <row r="179" spans="1:8" x14ac:dyDescent="0.35">
      <c r="A179">
        <v>1598</v>
      </c>
      <c r="B179">
        <v>73.550003000000004</v>
      </c>
      <c r="E179" s="29">
        <v>6.351222823848089E-4</v>
      </c>
      <c r="F179" s="55">
        <v>1.4114560760895701E-2</v>
      </c>
      <c r="H179" s="75">
        <f t="shared" si="2"/>
        <v>2.0530513935584858</v>
      </c>
    </row>
    <row r="180" spans="1:8" x14ac:dyDescent="0.35">
      <c r="A180">
        <v>1592</v>
      </c>
      <c r="B180">
        <v>73</v>
      </c>
      <c r="E180" s="29">
        <v>6.3548554200894248E-4</v>
      </c>
      <c r="F180" s="55">
        <v>1.3889112160667093E-2</v>
      </c>
      <c r="H180" s="75">
        <f t="shared" si="2"/>
        <v>2.0255981706069344</v>
      </c>
    </row>
    <row r="181" spans="1:8" x14ac:dyDescent="0.35">
      <c r="A181">
        <v>1598</v>
      </c>
      <c r="B181">
        <v>73</v>
      </c>
      <c r="E181" s="29">
        <v>6.3067611521323689E-4</v>
      </c>
      <c r="F181" s="55">
        <v>1.3996030315001341E-2</v>
      </c>
      <c r="H181" s="75">
        <f t="shared" si="2"/>
        <v>2.0295306451058504</v>
      </c>
    </row>
    <row r="182" spans="1:8" x14ac:dyDescent="0.35">
      <c r="A182">
        <v>1580.9499510000001</v>
      </c>
      <c r="B182">
        <v>71.650002000000001</v>
      </c>
      <c r="E182" s="29">
        <v>6.3313182717280583E-4</v>
      </c>
      <c r="F182" s="55">
        <v>1.4084739881739023E-2</v>
      </c>
      <c r="H182" s="75">
        <f t="shared" si="2"/>
        <v>2.0101213718414686</v>
      </c>
    </row>
    <row r="183" spans="1:8" x14ac:dyDescent="0.35">
      <c r="A183">
        <v>1582</v>
      </c>
      <c r="B183">
        <v>71.900002000000001</v>
      </c>
      <c r="E183" s="29">
        <v>6.4020488742325978E-4</v>
      </c>
      <c r="F183" s="55">
        <v>1.4084739881739023E-2</v>
      </c>
      <c r="H183" s="75">
        <f t="shared" si="2"/>
        <v>2.0254969575701125</v>
      </c>
    </row>
    <row r="184" spans="1:8" x14ac:dyDescent="0.35">
      <c r="A184">
        <v>1580.5</v>
      </c>
      <c r="B184">
        <v>71</v>
      </c>
      <c r="E184" s="29">
        <v>6.3635500011260872E-4</v>
      </c>
      <c r="F184" s="55">
        <v>1.4265577565842633E-2</v>
      </c>
      <c r="H184" s="75">
        <f t="shared" si="2"/>
        <v>2.0186150848528053</v>
      </c>
    </row>
    <row r="185" spans="1:8" x14ac:dyDescent="0.35">
      <c r="A185">
        <v>1579.4499510000001</v>
      </c>
      <c r="B185">
        <v>70.349997999999999</v>
      </c>
      <c r="E185" s="29">
        <v>6.3552591907076151E-4</v>
      </c>
      <c r="F185" s="55">
        <v>1.4472033027421179E-2</v>
      </c>
      <c r="H185" s="75">
        <f t="shared" si="2"/>
        <v>2.021888876270558</v>
      </c>
    </row>
    <row r="186" spans="1:8" x14ac:dyDescent="0.35">
      <c r="A186">
        <v>1584</v>
      </c>
      <c r="B186">
        <v>71.199996999999996</v>
      </c>
      <c r="E186" s="29">
        <v>6.4040988419924462E-4</v>
      </c>
      <c r="F186" s="55">
        <v>1.4451119164690019E-2</v>
      </c>
      <c r="H186" s="75">
        <f t="shared" si="2"/>
        <v>2.0433288977441753</v>
      </c>
    </row>
    <row r="187" spans="1:8" x14ac:dyDescent="0.35">
      <c r="A187">
        <v>1564.5</v>
      </c>
      <c r="B187">
        <v>72.599997999999999</v>
      </c>
      <c r="E187" s="29">
        <v>6.4123118580611499E-4</v>
      </c>
      <c r="F187" s="55">
        <v>1.4347449025699963E-2</v>
      </c>
      <c r="H187" s="75">
        <f t="shared" si="2"/>
        <v>2.0448309607645863</v>
      </c>
    </row>
    <row r="188" spans="1:8" x14ac:dyDescent="0.35">
      <c r="A188">
        <v>1554.8000489999999</v>
      </c>
      <c r="B188">
        <v>77.400002000000001</v>
      </c>
      <c r="E188" s="29">
        <v>6.5167809409596208E-4</v>
      </c>
      <c r="F188" s="55">
        <v>1.3745920904635136E-2</v>
      </c>
      <c r="H188" s="75">
        <f t="shared" si="2"/>
        <v>2.0771634381432298</v>
      </c>
    </row>
    <row r="189" spans="1:8" x14ac:dyDescent="0.35">
      <c r="A189">
        <v>1564.3000489999999</v>
      </c>
      <c r="B189">
        <v>77.349997999999999</v>
      </c>
      <c r="E189" s="29">
        <v>6.5051230135886235E-4</v>
      </c>
      <c r="F189" s="55">
        <v>1.3029500290333897E-2</v>
      </c>
      <c r="H189" s="75">
        <f t="shared" si="2"/>
        <v>2.0254282462890973</v>
      </c>
    </row>
    <row r="190" spans="1:8" x14ac:dyDescent="0.35">
      <c r="A190">
        <v>1589</v>
      </c>
      <c r="B190">
        <v>81.949996999999996</v>
      </c>
      <c r="E190" s="29">
        <v>6.3755182267951184E-4</v>
      </c>
      <c r="F190" s="55">
        <v>1.3004084084989402E-2</v>
      </c>
      <c r="H190" s="75">
        <f t="shared" si="2"/>
        <v>2.0787544979903734</v>
      </c>
    </row>
    <row r="191" spans="1:8" x14ac:dyDescent="0.35">
      <c r="A191">
        <v>1581.6999510000001</v>
      </c>
      <c r="B191">
        <v>82.650002000000001</v>
      </c>
      <c r="E191" s="29">
        <v>6.3959068377979818E-4</v>
      </c>
      <c r="F191" s="55">
        <v>1.2812474586597162E-2</v>
      </c>
      <c r="H191" s="75">
        <f t="shared" si="2"/>
        <v>2.070591603401768</v>
      </c>
    </row>
    <row r="192" spans="1:8" x14ac:dyDescent="0.35">
      <c r="A192">
        <v>1568.650024</v>
      </c>
      <c r="B192">
        <v>81</v>
      </c>
      <c r="E192" s="29">
        <v>6.4040988419924462E-4</v>
      </c>
      <c r="F192" s="55">
        <v>1.2820688429061469E-2</v>
      </c>
      <c r="H192" s="75">
        <f t="shared" si="2"/>
        <v>2.0430547429729611</v>
      </c>
    </row>
    <row r="193" spans="1:8" x14ac:dyDescent="0.35">
      <c r="A193">
        <v>1550.150024</v>
      </c>
      <c r="B193">
        <v>80.449996999999996</v>
      </c>
      <c r="E193" s="29">
        <v>6.4578626719628113E-4</v>
      </c>
      <c r="F193" s="55">
        <v>1.2539349252735173E-2</v>
      </c>
      <c r="H193" s="75">
        <f t="shared" si="2"/>
        <v>2.0098562073576827</v>
      </c>
    </row>
    <row r="194" spans="1:8" x14ac:dyDescent="0.35">
      <c r="A194">
        <v>1572</v>
      </c>
      <c r="B194">
        <v>79.150002000000001</v>
      </c>
      <c r="E194" s="29">
        <v>6.487188031591277E-4</v>
      </c>
      <c r="F194" s="55">
        <v>1.2804272573890961E-2</v>
      </c>
      <c r="H194" s="75">
        <f t="shared" si="2"/>
        <v>2.0332441583981637</v>
      </c>
    </row>
    <row r="195" spans="1:8" x14ac:dyDescent="0.35">
      <c r="A195">
        <v>1607.9499510000001</v>
      </c>
      <c r="B195">
        <v>78.25</v>
      </c>
      <c r="E195" s="29">
        <v>6.3351284982256261E-4</v>
      </c>
      <c r="F195" s="55">
        <v>1.2928428629695551E-2</v>
      </c>
      <c r="H195" s="75">
        <f t="shared" ref="H195:H247" si="3">(A195*E195)+(B195*F195)</f>
        <v>2.0303064961037371</v>
      </c>
    </row>
    <row r="196" spans="1:8" x14ac:dyDescent="0.35">
      <c r="A196">
        <v>1635.5</v>
      </c>
      <c r="B196">
        <v>78.75</v>
      </c>
      <c r="E196" s="29">
        <v>6.1911841399152573E-4</v>
      </c>
      <c r="F196" s="55">
        <v>1.2961943940844291E-2</v>
      </c>
      <c r="H196" s="75">
        <f t="shared" si="3"/>
        <v>2.0333212514246282</v>
      </c>
    </row>
    <row r="197" spans="1:8" x14ac:dyDescent="0.35">
      <c r="A197">
        <v>1632</v>
      </c>
      <c r="B197">
        <v>77.699996999999996</v>
      </c>
      <c r="E197" s="29">
        <v>6.1293290303842903E-4</v>
      </c>
      <c r="F197" s="55">
        <v>1.2961943940844291E-2</v>
      </c>
      <c r="H197" s="75">
        <f t="shared" si="3"/>
        <v>2.0074495030764856</v>
      </c>
    </row>
    <row r="198" spans="1:8" x14ac:dyDescent="0.35">
      <c r="A198">
        <v>1606.599976</v>
      </c>
      <c r="B198">
        <v>76.75</v>
      </c>
      <c r="E198" s="29">
        <v>6.2637020525834451E-4</v>
      </c>
      <c r="F198" s="55">
        <v>1.329806883515508E-2</v>
      </c>
      <c r="H198" s="75">
        <f t="shared" si="3"/>
        <v>2.0269531398333234</v>
      </c>
    </row>
    <row r="199" spans="1:8" x14ac:dyDescent="0.35">
      <c r="A199">
        <v>1606.349976</v>
      </c>
      <c r="B199">
        <v>76.699996999999996</v>
      </c>
      <c r="E199" s="29">
        <v>6.3071588341234589E-4</v>
      </c>
      <c r="F199" s="55">
        <v>1.3245226750020723E-2</v>
      </c>
      <c r="H199" s="75">
        <f t="shared" si="3"/>
        <v>2.0290592961731497</v>
      </c>
    </row>
    <row r="200" spans="1:8" x14ac:dyDescent="0.35">
      <c r="A200">
        <v>1589</v>
      </c>
      <c r="B200">
        <v>76.400002000000001</v>
      </c>
      <c r="E200" s="29">
        <v>6.319115534130454E-4</v>
      </c>
      <c r="F200" s="55">
        <v>1.356872975840864E-2</v>
      </c>
      <c r="H200" s="75">
        <f t="shared" si="3"/>
        <v>2.0407584390532088</v>
      </c>
    </row>
    <row r="201" spans="1:8" x14ac:dyDescent="0.35">
      <c r="A201">
        <v>1601.349976</v>
      </c>
      <c r="B201">
        <v>76.099997999999999</v>
      </c>
      <c r="E201" s="29">
        <v>6.295247296349124E-4</v>
      </c>
      <c r="F201" s="55">
        <v>1.3306915895012214E-2</v>
      </c>
      <c r="H201" s="75">
        <f t="shared" si="3"/>
        <v>2.0207456836888715</v>
      </c>
    </row>
    <row r="202" spans="1:8" x14ac:dyDescent="0.35">
      <c r="A202">
        <v>1597.5</v>
      </c>
      <c r="B202">
        <v>76</v>
      </c>
      <c r="E202" s="29">
        <v>6.2833806654140291E-4</v>
      </c>
      <c r="F202" s="55">
        <v>1.337812594617605E-2</v>
      </c>
      <c r="H202" s="75">
        <f t="shared" si="3"/>
        <v>2.0205076332092711</v>
      </c>
    </row>
    <row r="203" spans="1:8" x14ac:dyDescent="0.35">
      <c r="A203">
        <v>1626.849976</v>
      </c>
      <c r="B203">
        <v>76</v>
      </c>
      <c r="E203" s="29">
        <v>6.2676279080911058E-4</v>
      </c>
      <c r="F203" s="55">
        <v>1.3245226750020723E-2</v>
      </c>
      <c r="H203" s="75">
        <f t="shared" si="3"/>
        <v>2.0262862641870694</v>
      </c>
    </row>
    <row r="204" spans="1:8" x14ac:dyDescent="0.35">
      <c r="A204">
        <v>1627.6999510000001</v>
      </c>
      <c r="B204">
        <v>75.599997999999999</v>
      </c>
      <c r="E204" s="29">
        <v>6.1496835758865468E-4</v>
      </c>
      <c r="F204" s="55">
        <v>1.3898764970351236E-2</v>
      </c>
      <c r="H204" s="75">
        <f t="shared" si="3"/>
        <v>2.0517305694746275</v>
      </c>
    </row>
    <row r="205" spans="1:8" x14ac:dyDescent="0.35">
      <c r="A205">
        <v>1622</v>
      </c>
      <c r="B205">
        <v>75.449996999999996</v>
      </c>
      <c r="E205" s="29">
        <v>6.2053988959927665E-4</v>
      </c>
      <c r="F205" s="55">
        <v>1.3405026827442707E-2</v>
      </c>
      <c r="H205" s="75">
        <f t="shared" si="3"/>
        <v>2.0179249348454986</v>
      </c>
    </row>
    <row r="206" spans="1:8" x14ac:dyDescent="0.35">
      <c r="A206">
        <v>1645</v>
      </c>
      <c r="B206">
        <v>77.650002000000001</v>
      </c>
      <c r="E206" s="29">
        <v>6.2523447390942116E-4</v>
      </c>
      <c r="F206" s="55">
        <v>1.3450102250064556E-2</v>
      </c>
      <c r="H206" s="75">
        <f t="shared" si="3"/>
        <v>2.0729111761987151</v>
      </c>
    </row>
    <row r="207" spans="1:8" x14ac:dyDescent="0.35">
      <c r="A207">
        <v>1641.5500489999999</v>
      </c>
      <c r="B207">
        <v>75.800003000000004</v>
      </c>
      <c r="E207" s="29">
        <v>6.1557404221461247E-4</v>
      </c>
      <c r="F207" s="55">
        <v>1.3306915895012214E-2</v>
      </c>
      <c r="H207" s="75">
        <f t="shared" si="3"/>
        <v>2.0191598639231989</v>
      </c>
    </row>
    <row r="208" spans="1:8" x14ac:dyDescent="0.35">
      <c r="A208">
        <v>1648</v>
      </c>
      <c r="B208">
        <v>79.449996999999996</v>
      </c>
      <c r="E208" s="29">
        <v>6.110602084426109E-4</v>
      </c>
      <c r="F208" s="55">
        <v>1.2820688429061469E-2</v>
      </c>
      <c r="H208" s="75">
        <f t="shared" si="3"/>
        <v>2.025630880740291</v>
      </c>
    </row>
    <row r="209" spans="1:8" x14ac:dyDescent="0.35">
      <c r="A209">
        <v>1690</v>
      </c>
      <c r="B209">
        <v>78.199996999999996</v>
      </c>
      <c r="E209" s="29">
        <v>6.1068704187972652E-4</v>
      </c>
      <c r="F209" s="55">
        <v>1.2870191017467133E-2</v>
      </c>
      <c r="H209" s="75">
        <f t="shared" si="3"/>
        <v>2.0385099997320943</v>
      </c>
    </row>
    <row r="210" spans="1:8" x14ac:dyDescent="0.35">
      <c r="A210">
        <v>1725</v>
      </c>
      <c r="B210">
        <v>77.25</v>
      </c>
      <c r="E210" s="29">
        <v>5.8668232835621531E-4</v>
      </c>
      <c r="F210" s="55">
        <v>1.3360252523338282E-2</v>
      </c>
      <c r="H210" s="75">
        <f t="shared" si="3"/>
        <v>2.0441065238423537</v>
      </c>
    </row>
    <row r="211" spans="1:8" x14ac:dyDescent="0.35">
      <c r="A211">
        <v>1692.4499510000001</v>
      </c>
      <c r="B211">
        <v>77</v>
      </c>
      <c r="E211" s="29">
        <v>5.970327824463506E-4</v>
      </c>
      <c r="F211" s="55">
        <v>1.3089191767355254E-2</v>
      </c>
      <c r="H211" s="75">
        <f t="shared" si="3"/>
        <v>2.0183158694830743</v>
      </c>
    </row>
    <row r="212" spans="1:8" x14ac:dyDescent="0.35">
      <c r="A212">
        <v>1698.75</v>
      </c>
      <c r="B212">
        <v>75.099997999999999</v>
      </c>
      <c r="E212" s="29">
        <v>5.9220658737343078E-4</v>
      </c>
      <c r="F212" s="55">
        <v>1.3513719166722855E-2</v>
      </c>
      <c r="H212" s="75">
        <f t="shared" si="3"/>
        <v>2.0208912226940634</v>
      </c>
    </row>
    <row r="213" spans="1:8" x14ac:dyDescent="0.35">
      <c r="A213">
        <v>1681.9499510000001</v>
      </c>
      <c r="B213">
        <v>74.650002000000001</v>
      </c>
      <c r="E213" s="29">
        <v>5.9833662449308494E-4</v>
      </c>
      <c r="F213" s="55">
        <v>1.3605652055778678E-2</v>
      </c>
      <c r="H213" s="75">
        <f t="shared" si="3"/>
        <v>2.0220342094228321</v>
      </c>
    </row>
    <row r="214" spans="1:8" x14ac:dyDescent="0.35">
      <c r="A214">
        <v>1708</v>
      </c>
      <c r="B214">
        <v>76</v>
      </c>
      <c r="E214" s="29">
        <v>5.9537987844065522E-4</v>
      </c>
      <c r="F214" s="55">
        <v>1.3245226750020723E-2</v>
      </c>
      <c r="H214" s="75">
        <f t="shared" si="3"/>
        <v>2.023546065378214</v>
      </c>
    </row>
    <row r="215" spans="1:8" x14ac:dyDescent="0.35">
      <c r="A215">
        <v>1690</v>
      </c>
      <c r="B215">
        <v>74</v>
      </c>
      <c r="E215" s="29">
        <v>5.9189110931914487E-4</v>
      </c>
      <c r="F215" s="55">
        <v>1.3605652055778678E-2</v>
      </c>
      <c r="H215" s="75">
        <f t="shared" si="3"/>
        <v>2.0071142268769768</v>
      </c>
    </row>
    <row r="216" spans="1:8" x14ac:dyDescent="0.35">
      <c r="A216">
        <v>1673.849976</v>
      </c>
      <c r="B216">
        <v>73.349997999999999</v>
      </c>
      <c r="E216" s="29">
        <v>6.0624433502738954E-4</v>
      </c>
      <c r="F216" s="55">
        <v>1.3793322132335769E-2</v>
      </c>
      <c r="H216" s="75">
        <f t="shared" si="3"/>
        <v>2.0265022164559161</v>
      </c>
    </row>
    <row r="217" spans="1:8" x14ac:dyDescent="0.35">
      <c r="A217">
        <v>1665.0500489999999</v>
      </c>
      <c r="B217">
        <v>73.449996999999996</v>
      </c>
      <c r="E217" s="29">
        <v>6.052353036924711E-4</v>
      </c>
      <c r="F217" s="55">
        <v>1.3889112160667093E-2</v>
      </c>
      <c r="H217" s="75">
        <f t="shared" si="3"/>
        <v>2.0279023186033402</v>
      </c>
    </row>
    <row r="218" spans="1:8" x14ac:dyDescent="0.35">
      <c r="A218">
        <v>1650</v>
      </c>
      <c r="B218">
        <v>73.300003000000004</v>
      </c>
      <c r="E218" s="29">
        <v>6.0624433502738954E-4</v>
      </c>
      <c r="F218" s="55">
        <v>1.3736479161805235E-2</v>
      </c>
      <c r="H218" s="75">
        <f t="shared" si="3"/>
        <v>2.0071871165649542</v>
      </c>
    </row>
    <row r="219" spans="1:8" x14ac:dyDescent="0.35">
      <c r="A219">
        <v>1602</v>
      </c>
      <c r="B219">
        <v>71.949996999999996</v>
      </c>
      <c r="E219" s="29">
        <v>6.2912867756113921E-4</v>
      </c>
      <c r="F219" s="55">
        <v>1.4055044748549359E-2</v>
      </c>
      <c r="H219" s="75">
        <f t="shared" si="3"/>
        <v>2.0191245689459372</v>
      </c>
    </row>
    <row r="220" spans="1:8" x14ac:dyDescent="0.35">
      <c r="A220">
        <v>1611</v>
      </c>
      <c r="B220">
        <v>71.599997999999999</v>
      </c>
      <c r="E220" s="29">
        <v>6.3111393700984221E-4</v>
      </c>
      <c r="F220" s="55">
        <v>1.4184634991956381E-2</v>
      </c>
      <c r="H220" s="75">
        <f t="shared" si="3"/>
        <v>2.0323443895776627</v>
      </c>
    </row>
    <row r="221" spans="1:8" x14ac:dyDescent="0.35">
      <c r="A221">
        <v>1622</v>
      </c>
      <c r="B221">
        <v>71.550003000000004</v>
      </c>
      <c r="E221" s="29">
        <v>6.2285894259067674E-4</v>
      </c>
      <c r="F221" s="55">
        <v>1.4144507986375988E-2</v>
      </c>
      <c r="H221" s="75">
        <f t="shared" si="3"/>
        <v>2.0223167937408038</v>
      </c>
    </row>
    <row r="222" spans="1:8" x14ac:dyDescent="0.35">
      <c r="A222">
        <v>1609.900024</v>
      </c>
      <c r="B222">
        <v>71.25</v>
      </c>
      <c r="E222" s="29">
        <v>6.2320830569772493E-4</v>
      </c>
      <c r="F222" s="55">
        <v>1.4204783894758703E-2</v>
      </c>
      <c r="H222" s="75">
        <f t="shared" si="3"/>
        <v>2.0153939188013243</v>
      </c>
    </row>
    <row r="223" spans="1:8" x14ac:dyDescent="0.35">
      <c r="A223">
        <v>1597.849976</v>
      </c>
      <c r="B223">
        <v>70.900002000000001</v>
      </c>
      <c r="E223" s="29">
        <v>6.2715586878468537E-4</v>
      </c>
      <c r="F223" s="55">
        <v>1.4472033027421179E-2</v>
      </c>
      <c r="H223" s="75">
        <f t="shared" si="3"/>
        <v>2.0281681604740962</v>
      </c>
    </row>
    <row r="224" spans="1:8" x14ac:dyDescent="0.35">
      <c r="A224">
        <v>1604.6999510000001</v>
      </c>
      <c r="B224">
        <v>73.199996999999996</v>
      </c>
      <c r="E224" s="29">
        <v>6.2829859762239559E-4</v>
      </c>
      <c r="F224" s="55">
        <v>1.4224990324286079E-2</v>
      </c>
      <c r="H224" s="75">
        <f t="shared" si="3"/>
        <v>2.0494999778807967</v>
      </c>
    </row>
    <row r="225" spans="1:8" x14ac:dyDescent="0.35">
      <c r="A225">
        <v>1594.599976</v>
      </c>
      <c r="B225">
        <v>75.5</v>
      </c>
      <c r="E225" s="29">
        <v>6.2731324750586021E-4</v>
      </c>
      <c r="F225" s="55">
        <v>1.3841051411871511E-2</v>
      </c>
      <c r="H225" s="75">
        <f t="shared" si="3"/>
        <v>2.0453130710136258</v>
      </c>
    </row>
    <row r="226" spans="1:8" x14ac:dyDescent="0.35">
      <c r="A226">
        <v>1569</v>
      </c>
      <c r="B226">
        <v>75.699996999999996</v>
      </c>
      <c r="E226" s="29">
        <v>6.3795855433235399E-4</v>
      </c>
      <c r="F226" s="55">
        <v>1.353200585234025E-2</v>
      </c>
      <c r="H226" s="75">
        <f t="shared" si="3"/>
        <v>2.0253297741736027</v>
      </c>
    </row>
    <row r="227" spans="1:8" x14ac:dyDescent="0.35">
      <c r="A227">
        <v>1554.900024</v>
      </c>
      <c r="B227">
        <v>74.300003000000004</v>
      </c>
      <c r="E227" s="29">
        <v>6.4534865159840123E-4</v>
      </c>
      <c r="F227" s="55">
        <v>1.3642775845401838E-2</v>
      </c>
      <c r="H227" s="75">
        <f t="shared" si="3"/>
        <v>2.0171109201004058</v>
      </c>
    </row>
    <row r="228" spans="1:8" x14ac:dyDescent="0.35">
      <c r="A228">
        <v>1559.0500489999999</v>
      </c>
      <c r="B228">
        <v>76</v>
      </c>
      <c r="E228" s="29">
        <v>6.4536949642365286E-4</v>
      </c>
      <c r="F228" s="55">
        <v>1.3745920904635136E-2</v>
      </c>
      <c r="H228" s="75">
        <f t="shared" si="3"/>
        <v>2.0508533337746715</v>
      </c>
    </row>
    <row r="229" spans="1:8" x14ac:dyDescent="0.35">
      <c r="A229">
        <v>1571.849976</v>
      </c>
      <c r="B229">
        <v>74.349997999999999</v>
      </c>
      <c r="E229" s="29">
        <v>6.4036888418392117E-4</v>
      </c>
      <c r="F229" s="55">
        <v>1.3793322132335769E-2</v>
      </c>
      <c r="H229" s="75">
        <f t="shared" si="3"/>
        <v>2.0320972881881634</v>
      </c>
    </row>
    <row r="230" spans="1:8" x14ac:dyDescent="0.35">
      <c r="A230">
        <v>1557.1999510000001</v>
      </c>
      <c r="B230">
        <v>79.400002000000001</v>
      </c>
      <c r="E230" s="29">
        <v>6.4329368574172021E-4</v>
      </c>
      <c r="F230" s="55">
        <v>1.3889112160667093E-2</v>
      </c>
      <c r="H230" s="75">
        <f t="shared" si="3"/>
        <v>2.1045324292508076</v>
      </c>
    </row>
    <row r="231" spans="1:8" x14ac:dyDescent="0.35">
      <c r="A231">
        <v>1544</v>
      </c>
      <c r="B231">
        <v>79.349997999999999</v>
      </c>
      <c r="E231" s="29">
        <v>6.5087218151639527E-4</v>
      </c>
      <c r="F231" s="55">
        <v>1.2755274649727514E-2</v>
      </c>
      <c r="H231" s="75">
        <f t="shared" si="3"/>
        <v>2.0170776662066432</v>
      </c>
    </row>
    <row r="232" spans="1:8" x14ac:dyDescent="0.35">
      <c r="A232">
        <v>1543.5</v>
      </c>
      <c r="B232">
        <v>78.599997999999999</v>
      </c>
      <c r="E232" s="29">
        <v>6.5550129703211013E-4</v>
      </c>
      <c r="F232" s="55">
        <v>1.2911735719043065E-2</v>
      </c>
      <c r="H232" s="75">
        <f t="shared" si="3"/>
        <v>2.0266286536623754</v>
      </c>
    </row>
    <row r="233" spans="1:8" x14ac:dyDescent="0.35">
      <c r="A233">
        <v>1552.6999510000001</v>
      </c>
      <c r="B233">
        <v>80.099997999999999</v>
      </c>
      <c r="E233" s="29">
        <v>6.4703981552153753E-4</v>
      </c>
      <c r="F233" s="55">
        <v>1.2945164592036986E-2</v>
      </c>
      <c r="H233" s="75">
        <f t="shared" si="3"/>
        <v>2.0415663477871737</v>
      </c>
    </row>
    <row r="234" spans="1:8" x14ac:dyDescent="0.35">
      <c r="A234">
        <v>1527.8000489999999</v>
      </c>
      <c r="B234">
        <v>85.150002000000001</v>
      </c>
      <c r="E234" s="29">
        <v>6.6600069061813812E-4</v>
      </c>
      <c r="F234" s="55">
        <v>1.2594624603147073E-2</v>
      </c>
      <c r="H234" s="75">
        <f t="shared" si="3"/>
        <v>2.0899481979076473</v>
      </c>
    </row>
    <row r="235" spans="1:8" x14ac:dyDescent="0.35">
      <c r="A235">
        <v>1536.349976</v>
      </c>
      <c r="B235">
        <v>87.300003000000004</v>
      </c>
      <c r="E235" s="29">
        <v>6.5638335142983442E-4</v>
      </c>
      <c r="F235" s="55">
        <v>1.1813486192762023E-2</v>
      </c>
      <c r="H235" s="75">
        <f t="shared" si="3"/>
        <v>2.0397519262846089</v>
      </c>
    </row>
    <row r="236" spans="1:8" x14ac:dyDescent="0.35">
      <c r="A236">
        <v>1533.3000489999999</v>
      </c>
      <c r="B236">
        <v>83.400002000000001</v>
      </c>
      <c r="E236" s="29">
        <v>6.6037113120436116E-4</v>
      </c>
      <c r="F236" s="55">
        <v>1.2195273093818206E-2</v>
      </c>
      <c r="H236" s="75">
        <f t="shared" si="3"/>
        <v>2.029632888248817</v>
      </c>
    </row>
    <row r="237" spans="1:8" x14ac:dyDescent="0.35">
      <c r="A237">
        <v>1506.6999510000001</v>
      </c>
      <c r="B237">
        <v>79.400002000000001</v>
      </c>
      <c r="E237" s="29">
        <v>6.6688898770377427E-4</v>
      </c>
      <c r="F237" s="55">
        <v>1.2861913642407822E-2</v>
      </c>
      <c r="H237" s="75">
        <f t="shared" si="3"/>
        <v>2.0260375740267245</v>
      </c>
    </row>
    <row r="238" spans="1:8" x14ac:dyDescent="0.35">
      <c r="A238">
        <v>1507.650024</v>
      </c>
      <c r="B238">
        <v>73</v>
      </c>
      <c r="E238" s="29">
        <v>6.6920966641838232E-4</v>
      </c>
      <c r="F238" s="55">
        <v>1.3966707871852368E-2</v>
      </c>
      <c r="H238" s="75">
        <f t="shared" si="3"/>
        <v>2.0285036442819289</v>
      </c>
    </row>
    <row r="239" spans="1:8" x14ac:dyDescent="0.35">
      <c r="A239">
        <v>1529</v>
      </c>
      <c r="B239">
        <v>73.25</v>
      </c>
      <c r="E239" s="29">
        <v>6.6912013202419414E-4</v>
      </c>
      <c r="F239" s="55">
        <v>1.4368063679809888E-2</v>
      </c>
      <c r="H239" s="75">
        <f t="shared" si="3"/>
        <v>2.0755453464110669</v>
      </c>
    </row>
    <row r="240" spans="1:8" x14ac:dyDescent="0.35">
      <c r="A240">
        <v>1507.0500489999999</v>
      </c>
      <c r="B240">
        <v>72.150002000000001</v>
      </c>
      <c r="E240" s="29">
        <v>6.6912013202419414E-4</v>
      </c>
      <c r="F240" s="55">
        <v>1.4194703099040317E-2</v>
      </c>
      <c r="H240" s="75">
        <f t="shared" si="3"/>
        <v>2.0325453847391133</v>
      </c>
    </row>
    <row r="241" spans="1:8" x14ac:dyDescent="0.35">
      <c r="A241">
        <v>1528.8000489999999</v>
      </c>
      <c r="B241">
        <v>72.400002000000001</v>
      </c>
      <c r="E241" s="29">
        <v>6.6489364151619483E-4</v>
      </c>
      <c r="F241" s="55">
        <v>1.4144507986375988E-2</v>
      </c>
      <c r="H241" s="75">
        <f t="shared" si="3"/>
        <v>2.0405518382323846</v>
      </c>
    </row>
    <row r="242" spans="1:8" x14ac:dyDescent="0.35">
      <c r="A242">
        <v>1535.9499510000001</v>
      </c>
      <c r="B242">
        <v>72.25</v>
      </c>
      <c r="E242" s="29">
        <v>6.5560873512994001E-4</v>
      </c>
      <c r="F242" s="55">
        <v>1.4104605783655648E-2</v>
      </c>
      <c r="H242" s="75">
        <f t="shared" si="3"/>
        <v>2.0260399724671241</v>
      </c>
    </row>
    <row r="243" spans="1:8" x14ac:dyDescent="0.35">
      <c r="A243">
        <v>1518.8000489999999</v>
      </c>
      <c r="B243">
        <v>71.699996999999996</v>
      </c>
      <c r="E243" s="29">
        <v>6.6115704887753472E-4</v>
      </c>
      <c r="F243" s="55">
        <v>1.4214880837851095E-2</v>
      </c>
      <c r="H243" s="75">
        <f t="shared" si="3"/>
        <v>2.0233722716611759</v>
      </c>
    </row>
    <row r="244" spans="1:8" x14ac:dyDescent="0.35">
      <c r="A244">
        <v>1532</v>
      </c>
      <c r="B244">
        <v>70.349997999999999</v>
      </c>
      <c r="E244" s="29">
        <v>6.6074205871234572E-4</v>
      </c>
      <c r="F244" s="55">
        <v>1.4514042462931864E-2</v>
      </c>
      <c r="H244" s="75">
        <f t="shared" si="3"/>
        <v>2.0333196921864856</v>
      </c>
    </row>
    <row r="245" spans="1:8" x14ac:dyDescent="0.35">
      <c r="A245">
        <v>1555.0500489999999</v>
      </c>
      <c r="B245">
        <v>69.300003000000004</v>
      </c>
      <c r="E245" s="29">
        <v>6.5125368631999267E-4</v>
      </c>
      <c r="F245" s="55">
        <v>1.5232586526038249E-2</v>
      </c>
      <c r="H245" s="75">
        <f t="shared" si="3"/>
        <v>2.0683503687755458</v>
      </c>
    </row>
    <row r="246" spans="1:8" x14ac:dyDescent="0.35">
      <c r="A246">
        <v>1554.6999510000001</v>
      </c>
      <c r="B246">
        <v>71.650002000000001</v>
      </c>
      <c r="E246" s="29">
        <v>6.4737493794655304E-4</v>
      </c>
      <c r="F246" s="55">
        <v>1.4815085785140682E-2</v>
      </c>
      <c r="H246" s="75">
        <f t="shared" si="3"/>
        <v>2.0679747104396355</v>
      </c>
    </row>
    <row r="247" spans="1:8" x14ac:dyDescent="0.35">
      <c r="A247">
        <v>1528</v>
      </c>
      <c r="B247">
        <v>70.75</v>
      </c>
      <c r="E247" s="29">
        <v>6.5599581482344877E-4</v>
      </c>
      <c r="F247" s="55">
        <v>1.4419860944178966E-2</v>
      </c>
      <c r="H247" s="75">
        <f t="shared" si="3"/>
        <v>2.0225667668508915</v>
      </c>
    </row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2021-12-12T15:38:31Z</dcterms:created>
  <dcterms:modified xsi:type="dcterms:W3CDTF">2021-12-24T16:13:05Z</dcterms:modified>
</cp:coreProperties>
</file>